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C:\Users\CALIDAD04\Desktop\"/>
    </mc:Choice>
  </mc:AlternateContent>
  <xr:revisionPtr revIDLastSave="0" documentId="8_{A3F7A020-706D-45CE-9918-68259A7C9893}" xr6:coauthVersionLast="47" xr6:coauthVersionMax="47" xr10:uidLastSave="{00000000-0000-0000-0000-000000000000}"/>
  <bookViews>
    <workbookView xWindow="0" yWindow="0" windowWidth="28800" windowHeight="15600" xr2:uid="{00000000-000D-0000-FFFF-FFFF00000000}"/>
  </bookViews>
  <sheets>
    <sheet name="RIESGOS PROCESO 2021" sheetId="1" r:id="rId1"/>
  </sheets>
  <definedNames>
    <definedName name="_xlnm._FilterDatabase" localSheetId="0" hidden="1">'RIESGOS PROCESO 2021'!$A$6:$Q$49</definedName>
  </definedNames>
  <calcPr calcId="181029"/>
</workbook>
</file>

<file path=xl/calcChain.xml><?xml version="1.0" encoding="utf-8"?>
<calcChain xmlns="http://schemas.openxmlformats.org/spreadsheetml/2006/main">
  <c r="O49" i="1" l="1"/>
  <c r="L49" i="1"/>
  <c r="I49" i="1"/>
  <c r="O48" i="1"/>
  <c r="L48" i="1"/>
  <c r="I48" i="1"/>
  <c r="O47" i="1"/>
  <c r="L47" i="1"/>
  <c r="I47" i="1"/>
  <c r="O46" i="1" l="1"/>
  <c r="L46" i="1"/>
  <c r="I46" i="1"/>
  <c r="O45" i="1"/>
  <c r="L45" i="1"/>
  <c r="I45" i="1"/>
  <c r="O44" i="1" l="1"/>
  <c r="L44" i="1"/>
  <c r="I44" i="1"/>
  <c r="O43" i="1"/>
  <c r="L43" i="1"/>
  <c r="I43" i="1"/>
  <c r="O42" i="1" l="1"/>
  <c r="L42" i="1"/>
  <c r="I42" i="1"/>
  <c r="O41" i="1"/>
  <c r="L41" i="1"/>
  <c r="I41" i="1"/>
  <c r="O40" i="1"/>
  <c r="L40" i="1"/>
  <c r="I40" i="1"/>
  <c r="O39" i="1" l="1"/>
  <c r="L39" i="1"/>
  <c r="I39" i="1"/>
  <c r="O38" i="1"/>
  <c r="L38" i="1"/>
  <c r="I38" i="1"/>
  <c r="O37" i="1"/>
  <c r="L37" i="1"/>
  <c r="I37" i="1"/>
  <c r="O36" i="1"/>
  <c r="L36" i="1"/>
  <c r="O34" i="1" l="1"/>
  <c r="L34" i="1"/>
  <c r="O33" i="1" l="1"/>
  <c r="L33" i="1"/>
  <c r="O32" i="1"/>
  <c r="L32" i="1"/>
  <c r="I32" i="1"/>
  <c r="O31" i="1" l="1"/>
  <c r="L31" i="1"/>
  <c r="O30" i="1" l="1"/>
  <c r="L30" i="1"/>
  <c r="I30" i="1"/>
  <c r="O29" i="1"/>
  <c r="L29" i="1"/>
  <c r="I29" i="1"/>
  <c r="O28" i="1" l="1"/>
  <c r="L28" i="1"/>
  <c r="I28" i="1"/>
  <c r="O27" i="1"/>
  <c r="L27" i="1"/>
  <c r="I27" i="1"/>
  <c r="O26" i="1" l="1"/>
  <c r="L26" i="1"/>
  <c r="I26" i="1"/>
  <c r="O25" i="1"/>
  <c r="L25" i="1"/>
  <c r="I25" i="1"/>
  <c r="O24" i="1"/>
  <c r="L24" i="1"/>
  <c r="I24" i="1"/>
  <c r="O23" i="1"/>
  <c r="L23" i="1"/>
  <c r="I23" i="1"/>
  <c r="O22" i="1"/>
  <c r="L22" i="1"/>
  <c r="O21" i="1"/>
  <c r="L21" i="1"/>
  <c r="O20" i="1"/>
  <c r="L20" i="1"/>
  <c r="O19" i="1"/>
  <c r="L19" i="1"/>
  <c r="O18" i="1"/>
  <c r="L18" i="1"/>
  <c r="L17" i="1"/>
  <c r="O17" i="1"/>
  <c r="O16" i="1"/>
  <c r="L16" i="1"/>
  <c r="O15" i="1" l="1"/>
  <c r="O14" i="1"/>
  <c r="L15" i="1"/>
  <c r="I14" i="1"/>
  <c r="I15" i="1"/>
  <c r="I16" i="1"/>
  <c r="I17" i="1"/>
  <c r="I18" i="1"/>
  <c r="I19" i="1"/>
  <c r="I20" i="1"/>
  <c r="I21" i="1"/>
  <c r="I22" i="1"/>
  <c r="I31" i="1"/>
  <c r="I33" i="1"/>
  <c r="I34" i="1"/>
  <c r="I35" i="1"/>
  <c r="I51" i="1"/>
  <c r="I12" i="1"/>
  <c r="I13" i="1"/>
  <c r="L14" i="1"/>
  <c r="O9" i="1" l="1"/>
  <c r="O10" i="1"/>
  <c r="O11" i="1"/>
  <c r="O12" i="1"/>
  <c r="O13" i="1"/>
  <c r="O35" i="1"/>
  <c r="O51" i="1"/>
  <c r="L9" i="1"/>
  <c r="L10" i="1"/>
  <c r="L11" i="1"/>
  <c r="L12" i="1"/>
  <c r="L13" i="1"/>
  <c r="L35" i="1"/>
  <c r="L51" i="1"/>
  <c r="I9" i="1"/>
  <c r="I10" i="1"/>
  <c r="I11" i="1"/>
  <c r="O8" i="1"/>
  <c r="O7" i="1"/>
  <c r="I8" i="1"/>
  <c r="I7" i="1"/>
  <c r="L7" i="1"/>
  <c r="L8" i="1"/>
</calcChain>
</file>

<file path=xl/sharedStrings.xml><?xml version="1.0" encoding="utf-8"?>
<sst xmlns="http://schemas.openxmlformats.org/spreadsheetml/2006/main" count="559" uniqueCount="209">
  <si>
    <t>PROCESO</t>
  </si>
  <si>
    <t>No. DEL RIESGO</t>
  </si>
  <si>
    <t>OPCIONES MANEJO</t>
  </si>
  <si>
    <t>CONTROLES</t>
  </si>
  <si>
    <t>CODIGO: OADS-F-13
VERSIÓN: 0</t>
  </si>
  <si>
    <t>CAUSA RAIZ</t>
  </si>
  <si>
    <t>DESCRIPCIÓN DEL RIESGO</t>
  </si>
  <si>
    <t xml:space="preserve">PROBABILIDAD </t>
  </si>
  <si>
    <t xml:space="preserve">IMPACTO </t>
  </si>
  <si>
    <t>Clasificación del Riesgo</t>
  </si>
  <si>
    <t>Ejecucion y Administracion de procesos</t>
  </si>
  <si>
    <t>Daños Activos Fisicos</t>
  </si>
  <si>
    <t>Fallas Tecnologicas</t>
  </si>
  <si>
    <t>Fraude Externo</t>
  </si>
  <si>
    <t>Fraude Interno</t>
  </si>
  <si>
    <t>Relaciones Laborales</t>
  </si>
  <si>
    <t>Usuarios, productos y practicas , organizacionales</t>
  </si>
  <si>
    <t>Afectación</t>
  </si>
  <si>
    <t>Tipo Control</t>
  </si>
  <si>
    <t>Preventivo</t>
  </si>
  <si>
    <t>Detectivo</t>
  </si>
  <si>
    <t>Correctivo</t>
  </si>
  <si>
    <t>DESCRIPCIÓN CONTROL</t>
  </si>
  <si>
    <t>Evaluación del riesgo - Nivel del riesgo residual</t>
  </si>
  <si>
    <t>Análisis del riesgo inherente</t>
  </si>
  <si>
    <t>IDENTIFICACIÓN DEL RIESGO</t>
  </si>
  <si>
    <t>ZONA DE RIESGO INHERENTE</t>
  </si>
  <si>
    <t>NUEVA VALORACIÓN
ZONA DE RIESGO 
(RESIDUAL)</t>
  </si>
  <si>
    <t>Responsable</t>
  </si>
  <si>
    <t>IMPACTO</t>
  </si>
  <si>
    <t>Económico</t>
  </si>
  <si>
    <t xml:space="preserve">Reputacional </t>
  </si>
  <si>
    <t xml:space="preserve">Económico y  Reputacional </t>
  </si>
  <si>
    <t>Gestión Financiera</t>
  </si>
  <si>
    <t>Interpretacion inadecuada de la afectacion de los rubros presupuestales.
Exposicion a condiciones de mercado de alta variabilidad en regulación.</t>
  </si>
  <si>
    <t>Alta</t>
  </si>
  <si>
    <t>Menor</t>
  </si>
  <si>
    <t>Baja</t>
  </si>
  <si>
    <t>Leve</t>
  </si>
  <si>
    <t xml:space="preserve">Procedimiento AF-PR-02 Expedición de Certificado de Disponibilidad Presupuestal </t>
  </si>
  <si>
    <t>Media</t>
  </si>
  <si>
    <t>Presupuesto</t>
  </si>
  <si>
    <t>Reducir (mitigar)</t>
  </si>
  <si>
    <t>Error en digitación.
Inconsistencia de los valores facturados, frente al valor del bien o servicio recibido.</t>
  </si>
  <si>
    <t>Muy Alta</t>
  </si>
  <si>
    <t>Moderado</t>
  </si>
  <si>
    <t>Procedimiento AF-PR-39 Giro de Cuentas por pagar releacionados con pago de nómina 
GAF-PR-36 Giro Liquidación y Giro de cuentas por pagar a proveedores</t>
  </si>
  <si>
    <t>Tesorería</t>
  </si>
  <si>
    <t>Posibilidad de sanciones Disciplinarias, Pecuniarias  por inoportunidad y calidad en el flujo  de la informacion reportada por las áreas productoras de la misma hacia contabilidad</t>
  </si>
  <si>
    <t>Mayor</t>
  </si>
  <si>
    <t>Resolución 055 de 19 de febrero de 2020</t>
  </si>
  <si>
    <t>Incumplimiento de politicas internas de la institucion en los plazos establecidos de reporte
*Información inconsistente y no conciliada por parte de las áreas productoras</t>
  </si>
  <si>
    <t>Financiera</t>
  </si>
  <si>
    <t>Gestion de Suminsitros y Activos Fijos</t>
  </si>
  <si>
    <t>Traslado de activo fijo sin previo aviso y autorización</t>
  </si>
  <si>
    <t>A-PR-04 Asignación de responsables de activos fijos 
A-PR-05 Control y registro de los inventarios de Activos Fijos 
A-PR-10 Inventario de Activos Fijos</t>
  </si>
  <si>
    <t>Almacen</t>
  </si>
  <si>
    <t>Falta de  seguimiento a los controles establecidos con una periodicidad</t>
  </si>
  <si>
    <t>Muy Baja</t>
  </si>
  <si>
    <t xml:space="preserve">Procedimiento A-PR-06 Inventario Físco de Bodega </t>
  </si>
  <si>
    <t>Evitar</t>
  </si>
  <si>
    <t>Gestion QHSE</t>
  </si>
  <si>
    <t>No oportunidad en el reporte  de la información.
'Fallas en los sistemas de informacion frente al cumplimiento de los requisitos de las plataformas de reporte.</t>
  </si>
  <si>
    <t>Posibilidad de   sanciones debido al   reporte extemporaneo de indicadores legales   a entes de inspeccion vigilancia y control.</t>
  </si>
  <si>
    <t>Catastrófico</t>
  </si>
  <si>
    <t>Circular Interna Reporte de indicadores legales Aplicables 
OADS-PR-01 Gestión y Seguimiento de Indicadores V4
OADS-INS-04 Intructivo de reporte de indicadores Software Daruma para la Gestión de la Calidad V2</t>
  </si>
  <si>
    <t>Calidad</t>
  </si>
  <si>
    <t>No aplicación de las mecanismos de control establecidos para asegurar la actualizacion del sistema de gestion de calidad.
'Fallas en los sistemas de informacion frente a la consulta y cargue de los documentos.</t>
  </si>
  <si>
    <t>Posibilidad de sanciones, duplicidad de información  debido a    desactualización documental según requisitos normativos</t>
  </si>
  <si>
    <t>CA-PR-06 Control de Documentos V</t>
  </si>
  <si>
    <t>Direccionamiento Estratégico y Humanización</t>
  </si>
  <si>
    <t xml:space="preserve">
Falta de gestión y control  por parte de los responsables de las metas, planes y programas.
'Falta  gestion de proyectos.</t>
  </si>
  <si>
    <t>Posibilidad de incumplimiento en las metas de los proyectos o programas por falta de gestión debido a una inadecuada ejecucion en la metodologia de comites institucionales que afecte el cumplimiento de metas.</t>
  </si>
  <si>
    <t>Resolucion 049 de 2021</t>
  </si>
  <si>
    <t>Asesor Desarrollo Servicios</t>
  </si>
  <si>
    <t>Inadecuado analisis y gestion  de los indicadores  
'No contar con los recursos economicos y humanos suficientes</t>
  </si>
  <si>
    <t>Posibilidad de disminución en los ingresos por falta de seguimiento, debido a la extemporaneidad en la respuesta a glosa inicial</t>
  </si>
  <si>
    <t>Omisión de la  identificación y codificación de la glosa y devoluciones.</t>
  </si>
  <si>
    <t>Posibilidad de no identificación de las causales de la glosa debido a falta de identificación y codificación de la glosa y devoluciones.</t>
  </si>
  <si>
    <t>Gestión inoportuna a la devolución de cuentas.</t>
  </si>
  <si>
    <t>Posibilidad de No reconocimiento de los servicios prestados debido a la prescripción de las cuentas devueltas por Falta de gestión</t>
  </si>
  <si>
    <t>Diferencia de conceptos para llegar a acuerdo de conciliación entre las partes.</t>
  </si>
  <si>
    <t>Posibilidad de demora en el flujo de recursos debido al no acuerdo de conciliación de glosas entre las partes por diferencia de conceptos</t>
  </si>
  <si>
    <t xml:space="preserve">
Falta de seguimiento a la semaforización de la glosa.</t>
  </si>
  <si>
    <t>AM-PR-04 Respuesta a Glosas y Devoluciones, Semaforización de Glosas AM-F-05</t>
  </si>
  <si>
    <t>AM-PR-04 Respuesta a Glosas y devoluciones</t>
  </si>
  <si>
    <t xml:space="preserve"> Auditoria Cuentas </t>
  </si>
  <si>
    <t xml:space="preserve">
Seguimiento y Control de Gestión Devoluciones AM-F-04</t>
  </si>
  <si>
    <t xml:space="preserve">Seguimiento y control de las glosas sin acuerdo de conciliación (AM-F-03 Matriz de glosas) </t>
  </si>
  <si>
    <t>Gestión Administrativa</t>
  </si>
  <si>
    <t xml:space="preserve"> Incumplimiento en la normatividad vigente por parte de las EPS
No radicación oportuna de las devoluciones de Auditoría de cuentas
No radicación de cuentas en el software por parte de Facturación 
</t>
  </si>
  <si>
    <t>Posibilidad de perdida económica por prescripción de las deudas debido al crecimiento en el monto y edad de la cartera</t>
  </si>
  <si>
    <t xml:space="preserve">CAR-PR-03 Recaudo de cuentas por cobrar
CAR-PR-11 Seguimiento incumplimiento acuerdos de pago
CAR-PR-06 Recaudo de pagares
CAR-PR-05 Registro de Cartera de Glosas y Devoluciones </t>
  </si>
  <si>
    <t>Cartera</t>
  </si>
  <si>
    <t>No migracion en su totalidad de los estados de cartera en el sistema de informacion vs Contabilidad</t>
  </si>
  <si>
    <t>Posibilidad de deficit o desequilibrio presupuestal debido a la omisión en el registro en los estados de cartera</t>
  </si>
  <si>
    <t xml:space="preserve">CAR-PR-05 Registro de Cartera de Glosas y Devoluciones 
CAR-PR-08 Registro de Ingresos </t>
  </si>
  <si>
    <t>Posibilidad de liquidación o intervencion a Aseguradoras 
No presentar oportunamente la acreencia al ente liqudador</t>
  </si>
  <si>
    <t xml:space="preserve">Pérdida de cartera </t>
  </si>
  <si>
    <t xml:space="preserve">Informe mensual de cartera sobre revisión de  entidades </t>
  </si>
  <si>
    <t>No reporte oportuno a las diferentes entidades responsables de pago de los usuarios que ingresan a la institución.</t>
  </si>
  <si>
    <t>Posibilidad de generación de Glosa o devolución de cuentas por Falta de autorización de servicios debido al reporte inoportuno a las ERP</t>
  </si>
  <si>
    <t xml:space="preserve">F-PR-12 Autorización de Atención Incial de Urgencias 
 F-PR-14 Autorización de Servicios Posteriores a la Urgencia </t>
  </si>
  <si>
    <t>Autorizaciones</t>
  </si>
  <si>
    <t>Falta de adherencia a los procedimientos de facturación
Distracción en el momento de facturar;  Falta de revisión en el momento de generar la factura, No reporte oportuno a las diferentes entidades responsables de pago de los usuarios que ingresan a la institución.</t>
  </si>
  <si>
    <t>Posibilidad de Generación de glosas o Disminución de ingresos por Subfacturación o sobrefacturación de servicios prestados</t>
  </si>
  <si>
    <t>F-PR-05 facturacion de servicios en internación
F-PR-07 facturacion de procedimientos quirurgicos
F-PR-09 facturacion de consulta externa
F-PR-10 facturacion de urgencias para usuarios con egreso</t>
  </si>
  <si>
    <t>Facturación</t>
  </si>
  <si>
    <t>Falta de soportes de apoyo diagnóstico.
Entrega inoportuna de la factura por parte del  facturador; no gestión oportuna de pendientes.
Carencia de soportes de la factura</t>
  </si>
  <si>
    <t xml:space="preserve">Posibilidad de Prescripción de facturas y Retraso en el pago de los servicios prestados por No  radicar  del  100%  de la facturación  generada por el  Hospital  en un tiempo determinado  </t>
  </si>
  <si>
    <t>F-PR-01 Armado y Radicación de Cuentas</t>
  </si>
  <si>
    <t>Las facturas que son enviadas por correo certificado a las ERP no se logra obtener el radicado individual.</t>
  </si>
  <si>
    <t>Posibilidad de no reconocimiento de la factura por parte de la ERP  debido a la no obtención del radicado individual de las facturas</t>
  </si>
  <si>
    <t xml:space="preserve">Posibilidad de inconsistencias en la información, sanciones por entes de control debido a la expedicion de los Certificados de Disponibilidad y Registro Presupuestal sin lleno de requisitos o afectacion equivocada de rubros presupuestales </t>
  </si>
  <si>
    <t xml:space="preserve">Posibilidad de sanciones por entes de vigilancia y control y diferencias en el valor de los inventarios  por giros con diferencias entre valor pagado y el valor a pagar </t>
  </si>
  <si>
    <t xml:space="preserve">Posibilidad de incremento de costos, desabastecimiento para la instituciòn, procesos disciplinarios, afectacion en la prestación del servicio por  inadecuado manejo  de los activos fijos  </t>
  </si>
  <si>
    <t>Posibidad de detrimento patrimonial, procesos disciplinarios, no  oportunidad en la prestaciòn del servicio por un inadecuado manejo de los inventarios</t>
  </si>
  <si>
    <t>Gestión Documental</t>
  </si>
  <si>
    <t>Falta de adherencia al procedimiento por el responsables del reporte de transferencias</t>
  </si>
  <si>
    <t xml:space="preserve">Posibilidad de incumplimiento de realizar Transferencias Documentales primarias en los términos que estable el cronograma 
</t>
  </si>
  <si>
    <t>leve</t>
  </si>
  <si>
    <t>Procedimiento GD-PR-04- Transferencia documentales primarias</t>
  </si>
  <si>
    <t>Aceptar</t>
  </si>
  <si>
    <t>Falta de Adherencia al procedimiento GD-PR-07, GD-PR-08, GD-PR-09,</t>
  </si>
  <si>
    <t xml:space="preserve">Posibilidad de Sanciones Disciplinarias, Penales y Administrativas por la inoportunidad de la información y/o respuesta debido a la no entrega o la entrega de correspondencia fuera de los Términos </t>
  </si>
  <si>
    <t>Procedimientos GD-PR-07, GD-PR-08, GD-PR-09</t>
  </si>
  <si>
    <t>Gestión de la Tecnología</t>
  </si>
  <si>
    <t>No adherencia a las buenas practicas para el manejo de los equipos biomedicos</t>
  </si>
  <si>
    <t>Posibilidad de presentarse incidentes y eventos adversos por Falla  en los equipos biomédicos asociados a operación indebida</t>
  </si>
  <si>
    <t xml:space="preserve">IB-M-04 Manual de capacitación tecnología Biomédica </t>
  </si>
  <si>
    <t>Biomédica</t>
  </si>
  <si>
    <t>No  identificacion de las causas externas
Fallas en el suministro de energía de la red principal (Electrificadora)</t>
  </si>
  <si>
    <t xml:space="preserve">Posibilidad de presentarse incidentes y eventos adversos por Daño del equipo por causas externas </t>
  </si>
  <si>
    <t xml:space="preserve">
IB-PR-06 Procedimiento Mantenimiento Predictivo </t>
  </si>
  <si>
    <t>No ejecutar los mantenimiento programados
No realizar la reposicion de equipos
'Falta de recursos economicos</t>
  </si>
  <si>
    <t xml:space="preserve">Gestión Mantenimiento </t>
  </si>
  <si>
    <t>Posibilidad de sanciones disciplinarias y/o accidentes de trabajo por no ejecutar del Plan de Mantenimiento</t>
  </si>
  <si>
    <t>Procedimiento Manteniento Preventivo a la Infaestructura y Dotación Hospitalaria MAN-PR-01
Formato MAN-F-22 Reporte de solicitudes de acrividades de mantenimiento correctivo y asistenciales</t>
  </si>
  <si>
    <t>Mantenimiento</t>
  </si>
  <si>
    <t>Gestión Jurídica</t>
  </si>
  <si>
    <t>Vencimiento de términos</t>
  </si>
  <si>
    <t>Posibilidad de sanciones disciplinarias por Incumplimiento de Términos Legales frente a la Acción de Tutela</t>
  </si>
  <si>
    <t>Procedimiento Contestación Acción de Tutela OAJ-PR-02
OAJ-F-08 Registro de Acciones de Tutela</t>
  </si>
  <si>
    <t>Jurídica</t>
  </si>
  <si>
    <t>Posibilidad de Sanciones Disciplinarias por extemporaneidad en la emision de respuestas a los derechos de petición conforme a la normatividad vigente</t>
  </si>
  <si>
    <t>Respuesta a peticiones y denuncias OAJ-PR-17
Matriz derechos de petición oficina Jurídica OAJ-F-07
Decreto 491 de 2020</t>
  </si>
  <si>
    <t>Gestión Servicios de apoyo</t>
  </si>
  <si>
    <t>No adherencia a protocolos y manuales institucionales
'Mejoras infraestructura,proyectos de dotacion hospitalaria</t>
  </si>
  <si>
    <t>Posibilidad de afectación en la prestacion del servicio  por el No cumplimiento de  las acciones establecidas  para evaluar  la gestión del tercerizado.</t>
  </si>
  <si>
    <t>Procedimiento Seguimiento a Servicio de Seguridad y Vigilancia, Aseo y Desinfección, Alimentación y lavandería INT-PR-02; INT- F-05 Control y seguimiento dietas facturadas servicio de alimentación; INT-F-06- Lista chequeo aseo y desinfección; INT-F-07 Lista chequeo seguridad y vigilancia; INT-F-08- Control de recorrido prendas sucias.</t>
  </si>
  <si>
    <t>Servicios de Apoyo</t>
  </si>
  <si>
    <t>Gestión de Sistemas de información y Comunicaciones</t>
  </si>
  <si>
    <t>Inconvenientes de configuración y direccionamiento.
Cortes de fibra optica
Mantenimiento de las redes y equipos
Daños en el datacenter.
 falta de espacio para salvaguardar informacion.  
 La Interrupción del servicio de Internet por parte del Proveedor de Servicios de Internet.
 Daños en la infraestructura de cableado externo.
 implementación de nuevas tecnologías.
 terremoto, inundación o Incendio
Bloqueo de hardware y software</t>
  </si>
  <si>
    <t>Posibilidad de Interrupción del servicio que afecte la infraestructura tecnologica de la entidad.</t>
  </si>
  <si>
    <t>Procedimiento mantenimiento preventivo para equipos de computo y comunicación S-PR-10</t>
  </si>
  <si>
    <t>Sistemas</t>
  </si>
  <si>
    <t>Contrato firmado con proveedor de servicio de canal dedicado de internet garantizando la conectividad en 99,7%</t>
  </si>
  <si>
    <t xml:space="preserve">Evolución y mejora continua de la tecnologia en cuanto a Hardware y Software.
Falta de contrato de mantenimiento de software  Falta de contrato de mantenimiento de hardware
No existe proveedor q de soporte o mantenimiento en HW o SW.   
Cambios en la normatividad que obligue a realizar grandes actualizaciones. </t>
  </si>
  <si>
    <t>Posiblidad de Bloqueo de los sistemas de informacion o información inconsistente por desactualización y Obsolesencia Tecnológica de los sistema de información y equipos de computo y comunicaciones</t>
  </si>
  <si>
    <t>Hojas de vida de equipo y hoja de vida de sistemas de información
 Contrato de soporte de los sistemas de información</t>
  </si>
  <si>
    <t>Falta de disponibilidad del equipo programado para mantenimiento.Sobrecarga de actividades por parte del personal tecnico
Falta de repuestos para atender el plan.
Falta de mantenimientos preventivos y correctivos</t>
  </si>
  <si>
    <t>Posibilidad de Baja eficiencia en la prestación del servicio o Desconfiguración de los equipos por Inadecuado funcionamiento y fallas en los equipos tecnológicos</t>
  </si>
  <si>
    <t>Procedimiento soporte técnico de equipos de computo S-PR-11</t>
  </si>
  <si>
    <t xml:space="preserve">Entrega de informacion no autorizado por gerencia, La negligencia de los medios de comunicación en la tarea de verificar la información reportada y material audiovisual divulgado. Falta de imparcialidad en la información emitida. Uso de las redes sociales para masificar informacion falsa y no oficial por parte de la comunidad </t>
  </si>
  <si>
    <t>Posibilidad de Pérdida de credibilidad sobre los servicios que presta el Hospita por Divulgación en medios de comunicación de información que no corresponde a la  realidad de la institución.</t>
  </si>
  <si>
    <t xml:space="preserve">
Divulgación de información a través de comunicado de prensa CO-PR-06 v2</t>
  </si>
  <si>
    <t>Comunicaciones</t>
  </si>
  <si>
    <t>Getión del Talento Humano</t>
  </si>
  <si>
    <t>La entidad vincula al personal que requiere a través de diferentes modalidades de contratación para garantizar su mision institucional
El personal viculado a la institucion no se le garantiza la continuidad en el ejercicido del cargo en razon a los cambios de administración, y legislación</t>
  </si>
  <si>
    <t>Posibilidad de no prestación del servicio con la calidad y oportunidad esperada debido al Incumplimiento de los requisitos, perfiles y competencia exigidos y enmarcados dentro de las normas que regulan la institución</t>
  </si>
  <si>
    <t>Procedimiento Selección, Ingreso y Promoción de Personal TH-PR-08
Procedimiento Verificación, Manejo,control y custodia de Historias Laborales TH-PR-05
TF-F-45 Verifiación Requisitos de Hoja de Vida 
Manual de Funciones Acuerdo O 012 DE 2018
Estudios Previos</t>
  </si>
  <si>
    <t>Talento Humao</t>
  </si>
  <si>
    <t>La entidad dentro de su sitema de información, no cuenta con procesos articulados y oportunos que permitan realizar cruces de informacion para generar la nómina  de manera confiable y oportuna
Legislación vigente</t>
  </si>
  <si>
    <t>Posibilidad de trámites administrativos y costos adicionales innecesarios debido a Liquidación erronea de la nómina</t>
  </si>
  <si>
    <t xml:space="preserve">Procedimiento TH-PR-20 Liquidación de Nómina </t>
  </si>
  <si>
    <t>Incumplimiento del procedimiento para laautorizacion de libranzas TH-PR-13</t>
  </si>
  <si>
    <t>Posibilidad de pagos indebidos
o detrimento Patrimonial por aprobación de solicitudes de libranzas y descuentos por nómina que no cumplan con los requisitos exigidos.</t>
  </si>
  <si>
    <t>Procedimiento Autorización de Libranzas y Créditos TH-PR-13
Formato de control de Autorizaciones de Libranzas y Creditos TH-F-17</t>
  </si>
  <si>
    <t>Gestión de Investigación e Innovación</t>
  </si>
  <si>
    <t>Ausencia de seguimiento efectivo al cumplimiento de los convenios docencia - servicio</t>
  </si>
  <si>
    <t>Posibilidad de pérdida de convenios docencia servicio por mala evaluación de las condiciones de calidad del escenario de práctica debido al no cumplimiento de las actividades y obligaciones conjuntas de docencia-servicio</t>
  </si>
  <si>
    <t>Procedimiento GAC-PR-03  verificación de requisitos para el desarrollo de convenios docencia servicio</t>
  </si>
  <si>
    <t>Coordinador Gestión Académica</t>
  </si>
  <si>
    <t>Falta de seguimiento a los estudiantes</t>
  </si>
  <si>
    <t>Posibilidad de procesos juridicos en contra de la entidad por violación de principios de confidencialidad y etica debido a la no adherencia a la reglamentación del hospital</t>
  </si>
  <si>
    <t>Procedimiento GAC-PR-02  supervision personal en entrenamiento</t>
  </si>
  <si>
    <t>MAPA DE RIESGOS INSTITUCIONAL 2021</t>
  </si>
  <si>
    <t>Gestión de Contratación</t>
  </si>
  <si>
    <t>Falta de documentacion completa frente a los proceso contractuales
Cambios en la normatividad para la entidad</t>
  </si>
  <si>
    <t>Posibilidad de sanciones fiscales, disciplinarios, penales y civiles debido  al no reporte oportuno de rendición de contratos en las plataformas destinadas por los entes de control y seguimiento.(PROCURADURIA, CONTRALORIA, SECOP)</t>
  </si>
  <si>
    <t>Manual de contratacion M-C-00</t>
  </si>
  <si>
    <t>Líder de Contratación</t>
  </si>
  <si>
    <t>No aplicación del manual de contratación
Mala Imagen Institucional</t>
  </si>
  <si>
    <t xml:space="preserve">Posibilidad de Sanciones Disciplinarias, fiscales y penales, detrimento  patrimonial debido al incumplimiento de requisitos establecidos en el manual  de contratación </t>
  </si>
  <si>
    <t xml:space="preserve">Posibilidad de sanciones Administrativas y disciplinarias debido al incumplimiento de las metas establecidas frente a la planeación estratégica por falta de seguimiento </t>
  </si>
  <si>
    <t>Formato OADS-F-22 Plan Operativo por Procesos 
Herramienta seguimiento a metas definidas en Plan de Desarrollo</t>
  </si>
  <si>
    <t xml:space="preserve">ESE HOSPITAL UNIVERSITARIO SAN RAFAEL TUNJA </t>
  </si>
  <si>
    <t xml:space="preserve">Entrega tardia del proyecto de respuesta en los diferentes servicios o áreas a las cuales se deriva las peticiones
Peticiones incompletas, confusas, irrespetuosas, Falta de trazabilidad a Matriz Derechos de Petición
inconsistencias en información de matriz Derechos de petición con documentos físicos  </t>
  </si>
  <si>
    <t>Sistema de Información  y Atemción al Usuario</t>
  </si>
  <si>
    <t>Posibilidad demoras en la atención e insatisfacción del usuarios en la atención debido a  Inadecuada información al usuario y su familia durante la estancia en internación, urgencias, unidades de cuidado intensivo y orientaciòn al usuario en servicios ambulatorios</t>
  </si>
  <si>
    <t xml:space="preserve">Ampliacion de la infraestructura, causa incomodidad en los usuarios en cuanto acceso a la institucion
El personal con el que cuenta el proceso no cubre los requerimientos a las necesidades de la poblaciòn atentida </t>
  </si>
  <si>
    <t xml:space="preserve">SIAU-PR-04 Información Usuario Internación V05
SIAU-PR-05 Información al Usuairio Urgencias V04
SIAU-PR-06 Información al Usuario Servicios Ambulatorios </t>
  </si>
  <si>
    <t>SIAU</t>
  </si>
  <si>
    <t>Posibilidad de no prestación de servicio con la calidad y oportunidad esperada debido a una alteración  y  Sesgo  en la aplicación de la encuesta</t>
  </si>
  <si>
    <t>Cambios permanentes del personal del proceso y la rotacion en los servicios.
Se cuenta con una encuesta de forma fisica, màs no con una herramienta adecuada para validar la informaciòn, para la aplicación de las encuestas</t>
  </si>
  <si>
    <t xml:space="preserve">Procedimiento SIAU-PR-10 V03 Evaluación de la Satisfacción del Usuario
</t>
  </si>
  <si>
    <t>Posibilidad de costos adiconales innecesarios debido a la inoportunidad en la respuesta a las quejas por parte de  las areas implicadas</t>
  </si>
  <si>
    <t>Estandarizacion del proceso y los continuos cambios de los procedimientos para tramitar respuesta.
Falta de compromiso del proceso implicado en la queja.
Incumplimiento de la normatividad 
Posibles riesgos juridicos
Imagen institucional se ve afe</t>
  </si>
  <si>
    <t>rocedimiento SIAU PR-02 Apertura de Buzones y Respuestas a Peticiones, Quejas, Reclamos y Sugerencias 
Resolución 097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</si>
</sst>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36" x14ac:knownFonts="1">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Tahoma"/>
      <family val="2"/>
    </font>
    <font>
      <sz val="11"/>
      <color theme="1"/>
      <name val="Calibri"/>
      <family val="2"/>
      <scheme val="minor"/>
    </font>
    <font>
      <sz val="9"/>
      <name val="Tahoma"/>
      <family val="2"/>
    </font>
    <font>
      <b/>
      <sz val="8"/>
      <color rgb="FF27285D"/>
      <name val="Tahoma"/>
      <family val="2"/>
    </font>
    <font>
      <sz val="9"/>
      <color theme="1"/>
      <name val="Tahoma"/>
      <family val="2"/>
    </font>
    <font>
      <sz val="9"/>
      <name val="Arial"/>
      <family val="2"/>
    </font>
    <font>
      <sz val="8"/>
      <name val="Tahoma"/>
      <family val="2"/>
    </font>
    <font>
      <b/>
      <sz val="8"/>
      <name val="Arial"/>
      <family val="2"/>
    </font>
    <font>
      <sz val="8"/>
      <color theme="1"/>
      <name val="Tahoma"/>
      <family val="2"/>
    </font>
    <font>
      <sz val="8"/>
      <color theme="1"/>
      <name val="Calibri"/>
      <family val="2"/>
      <scheme val="minor"/>
    </font>
    <font>
      <b/>
      <sz val="14"/>
      <color rgb="FF27285D"/>
      <name val="Tahoma"/>
      <family val="2"/>
    </font>
    <font>
      <b/>
      <sz val="8"/>
      <color rgb="FFFF0000"/>
      <name val="Tahoma"/>
      <family val="2"/>
    </font>
    <font>
      <sz val="9"/>
      <color theme="1"/>
      <name val="Calibri"/>
      <family val="2"/>
      <scheme val="minor"/>
    </font>
    <font>
      <sz val="8"/>
      <name val="Arial"/>
      <family val="2"/>
    </font>
    <font>
      <b/>
      <sz val="6"/>
      <name val="Tahoma"/>
      <family val="2"/>
    </font>
    <font>
      <b/>
      <sz val="7"/>
      <name val="Tahom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7" tint="0.59999389629810485"/>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auto="1"/>
      </right>
      <top style="thin">
        <color auto="1"/>
      </top>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auto="1"/>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48">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11" fillId="3" borderId="0" applyNumberFormat="0" applyBorder="0" applyAlignment="0" applyProtection="0"/>
    <xf numFmtId="164" fontId="2" fillId="0" borderId="0" applyFont="0" applyFill="0" applyBorder="0" applyAlignment="0" applyProtection="0"/>
    <xf numFmtId="0" fontId="12" fillId="22" borderId="0" applyNumberFormat="0" applyBorder="0" applyAlignment="0" applyProtection="0"/>
    <xf numFmtId="0" fontId="2" fillId="0" borderId="0"/>
    <xf numFmtId="0" fontId="2" fillId="0" borderId="0"/>
    <xf numFmtId="0" fontId="2" fillId="23" borderId="4" applyNumberFormat="0" applyFont="0" applyAlignment="0" applyProtection="0"/>
    <xf numFmtId="9" fontId="2"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9" fillId="0" borderId="9" applyNumberFormat="0" applyFill="0" applyAlignment="0" applyProtection="0"/>
    <xf numFmtId="0" fontId="21" fillId="0" borderId="0"/>
  </cellStyleXfs>
  <cellXfs count="89">
    <xf numFmtId="0" fontId="0" fillId="0" borderId="0" xfId="0"/>
    <xf numFmtId="0" fontId="0" fillId="0" borderId="0" xfId="0" applyAlignment="1">
      <alignment horizontal="center"/>
    </xf>
    <xf numFmtId="0" fontId="1" fillId="0" borderId="11" xfId="0" applyFont="1" applyFill="1" applyBorder="1" applyAlignment="1">
      <alignment horizontal="center" vertical="center"/>
    </xf>
    <xf numFmtId="0" fontId="22" fillId="0" borderId="11" xfId="36" applyFont="1" applyFill="1" applyBorder="1" applyAlignment="1" applyProtection="1">
      <alignment vertical="center" wrapText="1"/>
    </xf>
    <xf numFmtId="0" fontId="20" fillId="0" borderId="11" xfId="1" applyNumberFormat="1" applyFont="1" applyFill="1" applyBorder="1" applyAlignment="1" applyProtection="1">
      <alignment horizontal="center" vertical="center" wrapText="1"/>
      <protection locked="0"/>
    </xf>
    <xf numFmtId="0" fontId="22" fillId="0" borderId="11" xfId="1" applyFont="1" applyBorder="1" applyAlignment="1">
      <alignment horizontal="center" vertical="center" wrapText="1"/>
    </xf>
    <xf numFmtId="0" fontId="22" fillId="0" borderId="11" xfId="1" quotePrefix="1" applyFont="1" applyBorder="1" applyAlignment="1" applyProtection="1">
      <alignment horizontal="justify" vertical="center" wrapText="1"/>
    </xf>
    <xf numFmtId="0" fontId="25" fillId="0" borderId="11" xfId="36" applyFont="1" applyFill="1" applyBorder="1" applyAlignment="1" applyProtection="1">
      <alignment vertical="center" wrapText="1"/>
    </xf>
    <xf numFmtId="0" fontId="25" fillId="0" borderId="11" xfId="0" applyFont="1" applyBorder="1" applyAlignment="1" applyProtection="1">
      <alignment horizontal="left" vertical="center" wrapText="1"/>
    </xf>
    <xf numFmtId="0" fontId="22" fillId="25" borderId="11" xfId="0" applyFont="1" applyFill="1" applyBorder="1" applyAlignment="1" applyProtection="1">
      <alignment vertical="center" wrapText="1"/>
    </xf>
    <xf numFmtId="0" fontId="22" fillId="0" borderId="11" xfId="1" applyFont="1" applyBorder="1" applyAlignment="1">
      <alignment vertical="center" wrapText="1"/>
    </xf>
    <xf numFmtId="0" fontId="24" fillId="0" borderId="11" xfId="0" applyFont="1" applyBorder="1" applyAlignment="1">
      <alignment horizontal="center" vertical="center"/>
    </xf>
    <xf numFmtId="0" fontId="25" fillId="0" borderId="11" xfId="0" applyFont="1" applyBorder="1" applyAlignment="1" applyProtection="1">
      <alignment vertical="center" wrapText="1"/>
    </xf>
    <xf numFmtId="0" fontId="25" fillId="0" borderId="11" xfId="36" applyFont="1" applyFill="1" applyBorder="1" applyAlignment="1" applyProtection="1">
      <alignment horizontal="left" vertical="center" wrapText="1"/>
    </xf>
    <xf numFmtId="0" fontId="27" fillId="0" borderId="11" xfId="0" applyFont="1" applyFill="1" applyBorder="1" applyAlignment="1" applyProtection="1">
      <alignment horizontal="center" vertical="center" wrapText="1"/>
    </xf>
    <xf numFmtId="0" fontId="22" fillId="0" borderId="11" xfId="1" applyFont="1" applyBorder="1" applyAlignment="1">
      <alignment horizontal="center" vertical="center"/>
    </xf>
    <xf numFmtId="0" fontId="26" fillId="0" borderId="11" xfId="1" applyFont="1" applyFill="1" applyBorder="1" applyAlignment="1">
      <alignment horizontal="justify" vertical="center"/>
    </xf>
    <xf numFmtId="0" fontId="22" fillId="0" borderId="11" xfId="1" applyFont="1" applyFill="1" applyBorder="1" applyAlignment="1">
      <alignment horizontal="center" vertical="center" wrapText="1"/>
    </xf>
    <xf numFmtId="0" fontId="22" fillId="0" borderId="11" xfId="1" applyFont="1" applyBorder="1" applyAlignment="1">
      <alignment horizontal="center" vertical="center" wrapText="1"/>
    </xf>
    <xf numFmtId="0" fontId="20" fillId="24" borderId="12" xfId="1" applyFont="1" applyFill="1" applyBorder="1" applyAlignment="1">
      <alignment horizontal="center" vertical="center" wrapText="1"/>
    </xf>
    <xf numFmtId="0" fontId="22" fillId="0" borderId="11" xfId="1" applyFont="1" applyFill="1" applyBorder="1" applyAlignment="1">
      <alignment horizontal="center" vertical="center"/>
    </xf>
    <xf numFmtId="0" fontId="20" fillId="24" borderId="12" xfId="1" applyFont="1" applyFill="1" applyBorder="1" applyAlignment="1" applyProtection="1">
      <alignment horizontal="center" vertical="center" wrapText="1"/>
    </xf>
    <xf numFmtId="0" fontId="20" fillId="26" borderId="10" xfId="1" applyFont="1" applyFill="1" applyBorder="1" applyAlignment="1" applyProtection="1">
      <alignment horizontal="center" vertical="center" wrapText="1"/>
    </xf>
    <xf numFmtId="0" fontId="24" fillId="26" borderId="11" xfId="0" applyFont="1" applyFill="1" applyBorder="1" applyAlignment="1">
      <alignment horizontal="center" vertical="center" wrapText="1"/>
    </xf>
    <xf numFmtId="0" fontId="26" fillId="0" borderId="11" xfId="1" applyFont="1" applyFill="1" applyBorder="1" applyAlignment="1">
      <alignment horizontal="justify" vertical="center" wrapText="1"/>
    </xf>
    <xf numFmtId="0" fontId="33" fillId="0" borderId="11" xfId="0" applyFont="1" applyFill="1" applyBorder="1" applyAlignment="1" applyProtection="1">
      <alignment horizontal="center" vertical="center" wrapText="1"/>
    </xf>
    <xf numFmtId="0" fontId="28" fillId="0" borderId="11" xfId="0" applyFont="1" applyBorder="1" applyAlignment="1">
      <alignment vertical="center" wrapText="1"/>
    </xf>
    <xf numFmtId="0" fontId="24" fillId="0" borderId="11" xfId="0" applyFont="1" applyBorder="1" applyAlignment="1">
      <alignment horizontal="center" vertical="center" wrapText="1"/>
    </xf>
    <xf numFmtId="0" fontId="29" fillId="0" borderId="11" xfId="0" applyFont="1" applyBorder="1" applyAlignment="1">
      <alignment vertical="center"/>
    </xf>
    <xf numFmtId="0" fontId="32" fillId="0" borderId="11" xfId="0" applyFont="1" applyBorder="1" applyAlignment="1">
      <alignment horizontal="center" vertical="center"/>
    </xf>
    <xf numFmtId="0" fontId="29" fillId="0" borderId="11" xfId="0" applyFont="1" applyBorder="1" applyAlignment="1">
      <alignment vertical="center" wrapText="1"/>
    </xf>
    <xf numFmtId="0" fontId="22" fillId="25" borderId="11" xfId="0" quotePrefix="1" applyFont="1" applyFill="1" applyBorder="1" applyAlignment="1" applyProtection="1">
      <alignment vertical="center" wrapText="1"/>
    </xf>
    <xf numFmtId="0" fontId="25" fillId="0" borderId="11" xfId="36" quotePrefix="1" applyFont="1" applyFill="1" applyBorder="1" applyAlignment="1" applyProtection="1">
      <alignment vertical="center" wrapText="1"/>
    </xf>
    <xf numFmtId="0" fontId="24" fillId="26" borderId="11" xfId="0" applyFont="1" applyFill="1" applyBorder="1" applyAlignment="1">
      <alignment vertical="center" wrapText="1"/>
    </xf>
    <xf numFmtId="0" fontId="22" fillId="0" borderId="12" xfId="1" applyFont="1" applyBorder="1" applyAlignment="1">
      <alignment horizontal="center" vertical="center"/>
    </xf>
    <xf numFmtId="0" fontId="25" fillId="0" borderId="12" xfId="0" applyFont="1" applyBorder="1" applyAlignment="1" applyProtection="1">
      <alignment horizontal="center" vertical="center" wrapText="1"/>
    </xf>
    <xf numFmtId="0" fontId="25" fillId="0" borderId="12" xfId="36" quotePrefix="1" applyFont="1" applyFill="1" applyBorder="1" applyAlignment="1" applyProtection="1">
      <alignment horizontal="center" vertical="center" wrapText="1"/>
    </xf>
    <xf numFmtId="0" fontId="25" fillId="0" borderId="12" xfId="36" applyFont="1" applyFill="1" applyBorder="1" applyAlignment="1" applyProtection="1">
      <alignment horizontal="center" vertical="center" wrapText="1"/>
    </xf>
    <xf numFmtId="0" fontId="1" fillId="0" borderId="12" xfId="0" applyFont="1" applyFill="1" applyBorder="1" applyAlignment="1">
      <alignment horizontal="center" vertical="center"/>
    </xf>
    <xf numFmtId="0" fontId="27" fillId="0" borderId="12" xfId="0" applyFont="1" applyFill="1" applyBorder="1" applyAlignment="1" applyProtection="1">
      <alignment horizontal="center" vertical="center" wrapText="1"/>
    </xf>
    <xf numFmtId="0" fontId="34" fillId="27" borderId="11" xfId="1" applyFont="1" applyFill="1" applyBorder="1" applyAlignment="1">
      <alignment horizontal="center" vertical="center" wrapText="1"/>
    </xf>
    <xf numFmtId="0" fontId="34" fillId="28" borderId="11" xfId="1" applyFont="1" applyFill="1" applyBorder="1" applyAlignment="1">
      <alignment horizontal="center" vertical="center" wrapText="1"/>
    </xf>
    <xf numFmtId="0" fontId="24" fillId="26" borderId="12" xfId="0" applyFont="1" applyFill="1" applyBorder="1" applyAlignment="1">
      <alignment horizontal="center" vertical="center" wrapText="1"/>
    </xf>
    <xf numFmtId="0" fontId="24" fillId="26" borderId="10" xfId="0" applyFont="1" applyFill="1" applyBorder="1" applyAlignment="1">
      <alignment horizontal="center" vertical="center" wrapText="1"/>
    </xf>
    <xf numFmtId="0" fontId="24" fillId="26" borderId="2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27" fillId="0" borderId="12"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33" fillId="0" borderId="12"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22" fillId="0" borderId="12"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12" xfId="1" applyFont="1" applyBorder="1" applyAlignment="1">
      <alignment horizontal="center" vertical="center"/>
    </xf>
    <xf numFmtId="0" fontId="22" fillId="0" borderId="10" xfId="1" applyFont="1" applyBorder="1" applyAlignment="1">
      <alignment horizontal="center" vertical="center"/>
    </xf>
    <xf numFmtId="0" fontId="25" fillId="0" borderId="12" xfId="0" applyFont="1" applyBorder="1" applyAlignment="1" applyProtection="1">
      <alignment horizontal="center" vertical="center" wrapText="1"/>
    </xf>
    <xf numFmtId="0" fontId="25" fillId="0" borderId="10" xfId="0" applyFont="1" applyBorder="1" applyAlignment="1" applyProtection="1">
      <alignment horizontal="center" vertical="center" wrapText="1"/>
    </xf>
    <xf numFmtId="0" fontId="25" fillId="0" borderId="12" xfId="36" applyFont="1" applyFill="1" applyBorder="1" applyAlignment="1" applyProtection="1">
      <alignment horizontal="center" vertical="center" wrapText="1"/>
    </xf>
    <xf numFmtId="0" fontId="25" fillId="0" borderId="10" xfId="36" applyFont="1" applyFill="1" applyBorder="1" applyAlignment="1" applyProtection="1">
      <alignment horizontal="center" vertical="center" wrapText="1"/>
    </xf>
    <xf numFmtId="0" fontId="23" fillId="0" borderId="11" xfId="36" applyFont="1" applyFill="1" applyBorder="1" applyAlignment="1">
      <alignment horizontal="center" vertical="center" wrapText="1"/>
    </xf>
    <xf numFmtId="0" fontId="20" fillId="24" borderId="10" xfId="1" applyFont="1" applyFill="1" applyBorder="1" applyAlignment="1" applyProtection="1">
      <alignment horizontal="center" vertical="center" wrapText="1"/>
    </xf>
    <xf numFmtId="0" fontId="20" fillId="24" borderId="11" xfId="1" applyFont="1" applyFill="1" applyBorder="1" applyAlignment="1" applyProtection="1">
      <alignment horizontal="center" vertical="center" wrapText="1"/>
    </xf>
    <xf numFmtId="0" fontId="24" fillId="26" borderId="11" xfId="0" applyFont="1" applyFill="1" applyBorder="1" applyAlignment="1">
      <alignment horizontal="center" vertical="center" wrapText="1"/>
    </xf>
    <xf numFmtId="0" fontId="22" fillId="26" borderId="12" xfId="1" applyFont="1" applyFill="1" applyBorder="1" applyAlignment="1">
      <alignment horizontal="center" vertical="center" wrapText="1"/>
    </xf>
    <xf numFmtId="0" fontId="22" fillId="26" borderId="22" xfId="1" applyFont="1" applyFill="1" applyBorder="1" applyAlignment="1">
      <alignment horizontal="center" vertical="center" wrapText="1"/>
    </xf>
    <xf numFmtId="0" fontId="22" fillId="26" borderId="10" xfId="1" applyFont="1" applyFill="1" applyBorder="1" applyAlignment="1">
      <alignment horizontal="center" vertical="center" wrapText="1"/>
    </xf>
    <xf numFmtId="0" fontId="30" fillId="0" borderId="11" xfId="36" applyFont="1" applyFill="1" applyBorder="1" applyAlignment="1">
      <alignment horizontal="center" vertical="center" wrapText="1"/>
    </xf>
    <xf numFmtId="0" fontId="31" fillId="0" borderId="11" xfId="36" applyFont="1" applyFill="1" applyBorder="1" applyAlignment="1">
      <alignment horizontal="center" vertical="center" wrapText="1"/>
    </xf>
    <xf numFmtId="0" fontId="20" fillId="27" borderId="12" xfId="1" applyFont="1" applyFill="1" applyBorder="1" applyAlignment="1">
      <alignment horizontal="center" vertical="center" wrapText="1"/>
    </xf>
    <xf numFmtId="0" fontId="20" fillId="27" borderId="10" xfId="1" applyFont="1" applyFill="1" applyBorder="1" applyAlignment="1">
      <alignment horizontal="center" vertical="center" wrapText="1"/>
    </xf>
    <xf numFmtId="0" fontId="20" fillId="24" borderId="10" xfId="1" applyFont="1" applyFill="1" applyBorder="1" applyAlignment="1">
      <alignment horizontal="center" vertical="center" wrapText="1"/>
    </xf>
    <xf numFmtId="0" fontId="20" fillId="24" borderId="11" xfId="1" applyFont="1" applyFill="1" applyBorder="1" applyAlignment="1">
      <alignment horizontal="center" vertical="center" wrapText="1"/>
    </xf>
    <xf numFmtId="0" fontId="20" fillId="28" borderId="10" xfId="1" applyFont="1" applyFill="1" applyBorder="1" applyAlignment="1">
      <alignment horizontal="center" vertical="center" wrapText="1"/>
    </xf>
    <xf numFmtId="0" fontId="20" fillId="28" borderId="11" xfId="1" applyFont="1" applyFill="1" applyBorder="1" applyAlignment="1">
      <alignment horizontal="center" vertical="center" wrapText="1"/>
    </xf>
    <xf numFmtId="0" fontId="35" fillId="28" borderId="13" xfId="1" applyFont="1" applyFill="1" applyBorder="1" applyAlignment="1">
      <alignment horizontal="center" vertical="center" wrapText="1"/>
    </xf>
    <xf numFmtId="0" fontId="35" fillId="28" borderId="14" xfId="1" applyFont="1" applyFill="1" applyBorder="1" applyAlignment="1">
      <alignment horizontal="center" vertical="center" wrapText="1"/>
    </xf>
    <xf numFmtId="0" fontId="30" fillId="0" borderId="17" xfId="36" applyFont="1" applyFill="1" applyBorder="1" applyAlignment="1">
      <alignment horizontal="center" vertical="center" wrapText="1"/>
    </xf>
    <xf numFmtId="0" fontId="30" fillId="0" borderId="18" xfId="36" applyFont="1" applyFill="1" applyBorder="1" applyAlignment="1">
      <alignment horizontal="center" vertical="center" wrapText="1"/>
    </xf>
    <xf numFmtId="0" fontId="30" fillId="0" borderId="19" xfId="36" applyFont="1" applyFill="1" applyBorder="1" applyAlignment="1">
      <alignment horizontal="center" vertical="center" wrapText="1"/>
    </xf>
    <xf numFmtId="0" fontId="30" fillId="0" borderId="16" xfId="36" applyFont="1" applyFill="1" applyBorder="1" applyAlignment="1">
      <alignment horizontal="center" vertical="center" wrapText="1"/>
    </xf>
    <xf numFmtId="0" fontId="30" fillId="0" borderId="20" xfId="36" applyFont="1" applyFill="1" applyBorder="1" applyAlignment="1">
      <alignment horizontal="center" vertical="center" wrapText="1"/>
    </xf>
    <xf numFmtId="0" fontId="30" fillId="0" borderId="21" xfId="36" applyFont="1" applyFill="1" applyBorder="1" applyAlignment="1">
      <alignment horizontal="center" vertical="center" wrapText="1"/>
    </xf>
    <xf numFmtId="0" fontId="20" fillId="24" borderId="12" xfId="1" applyFont="1" applyFill="1" applyBorder="1" applyAlignment="1">
      <alignment horizontal="center" vertical="center" wrapText="1"/>
    </xf>
    <xf numFmtId="0" fontId="20" fillId="24" borderId="13" xfId="1" applyFont="1" applyFill="1" applyBorder="1" applyAlignment="1">
      <alignment horizontal="center" vertical="center" wrapText="1"/>
    </xf>
    <xf numFmtId="0" fontId="20" fillId="24" borderId="15" xfId="1" applyFont="1" applyFill="1" applyBorder="1" applyAlignment="1">
      <alignment horizontal="center" vertical="center" wrapText="1"/>
    </xf>
    <xf numFmtId="0" fontId="20" fillId="24" borderId="14" xfId="1" applyFont="1" applyFill="1" applyBorder="1" applyAlignment="1">
      <alignment horizontal="center" vertical="center" wrapText="1"/>
    </xf>
    <xf numFmtId="0" fontId="20" fillId="24" borderId="13" xfId="1" applyFont="1" applyFill="1" applyBorder="1" applyAlignment="1" applyProtection="1">
      <alignment horizontal="center" vertical="center" wrapText="1"/>
    </xf>
    <xf numFmtId="0" fontId="20" fillId="24" borderId="15" xfId="1" applyFont="1" applyFill="1" applyBorder="1" applyAlignment="1" applyProtection="1">
      <alignment horizontal="center" vertical="center" wrapText="1"/>
    </xf>
    <xf numFmtId="0" fontId="20" fillId="24" borderId="14" xfId="1" applyFont="1" applyFill="1" applyBorder="1" applyAlignment="1" applyProtection="1">
      <alignment horizontal="center" vertical="center" wrapText="1"/>
    </xf>
  </cellXfs>
  <cellStyles count="48">
    <cellStyle name="20% - Énfasis1 2" xfId="2" xr:uid="{00000000-0005-0000-0000-000000000000}"/>
    <cellStyle name="20% - Énfasis2 2" xfId="3" xr:uid="{00000000-0005-0000-0000-000001000000}"/>
    <cellStyle name="20% - Énfasis3 2" xfId="4" xr:uid="{00000000-0005-0000-0000-000002000000}"/>
    <cellStyle name="20% - Énfasis4 2" xfId="5" xr:uid="{00000000-0005-0000-0000-000003000000}"/>
    <cellStyle name="20% - Énfasis5 2" xfId="6" xr:uid="{00000000-0005-0000-0000-000004000000}"/>
    <cellStyle name="20% - Énfasis6 2" xfId="7" xr:uid="{00000000-0005-0000-0000-000005000000}"/>
    <cellStyle name="40% - Énfasis1 2" xfId="8" xr:uid="{00000000-0005-0000-0000-000006000000}"/>
    <cellStyle name="40% - Énfasis2 2" xfId="9" xr:uid="{00000000-0005-0000-0000-000007000000}"/>
    <cellStyle name="40% - Énfasis3 2" xfId="10" xr:uid="{00000000-0005-0000-0000-000008000000}"/>
    <cellStyle name="40% - Énfasis4 2" xfId="11" xr:uid="{00000000-0005-0000-0000-000009000000}"/>
    <cellStyle name="40% - Énfasis5 2" xfId="12" xr:uid="{00000000-0005-0000-0000-00000A000000}"/>
    <cellStyle name="40% - Énfasis6 2" xfId="13" xr:uid="{00000000-0005-0000-0000-00000B000000}"/>
    <cellStyle name="60% - Énfasis1 2" xfId="14" xr:uid="{00000000-0005-0000-0000-00000C000000}"/>
    <cellStyle name="60% - Énfasis2 2" xfId="15" xr:uid="{00000000-0005-0000-0000-00000D000000}"/>
    <cellStyle name="60% - Énfasis3 2" xfId="16" xr:uid="{00000000-0005-0000-0000-00000E000000}"/>
    <cellStyle name="60% - Énfasis4 2" xfId="17" xr:uid="{00000000-0005-0000-0000-00000F000000}"/>
    <cellStyle name="60% - Énfasis5 2" xfId="18" xr:uid="{00000000-0005-0000-0000-000010000000}"/>
    <cellStyle name="60% - Énfasis6 2" xfId="19" xr:uid="{00000000-0005-0000-0000-000011000000}"/>
    <cellStyle name="Buena 2" xfId="20" xr:uid="{00000000-0005-0000-0000-000012000000}"/>
    <cellStyle name="Cálculo 2" xfId="21" xr:uid="{00000000-0005-0000-0000-000013000000}"/>
    <cellStyle name="Celda de comprobación 2" xfId="22" xr:uid="{00000000-0005-0000-0000-000014000000}"/>
    <cellStyle name="Celda vinculada 2" xfId="23" xr:uid="{00000000-0005-0000-0000-000015000000}"/>
    <cellStyle name="Encabezado 4 2" xfId="24" xr:uid="{00000000-0005-0000-0000-000016000000}"/>
    <cellStyle name="Énfasis1 2" xfId="25" xr:uid="{00000000-0005-0000-0000-000017000000}"/>
    <cellStyle name="Énfasis2 2" xfId="26" xr:uid="{00000000-0005-0000-0000-000018000000}"/>
    <cellStyle name="Énfasis3 2" xfId="27" xr:uid="{00000000-0005-0000-0000-000019000000}"/>
    <cellStyle name="Énfasis4 2" xfId="28" xr:uid="{00000000-0005-0000-0000-00001A000000}"/>
    <cellStyle name="Énfasis5 2" xfId="29" xr:uid="{00000000-0005-0000-0000-00001B000000}"/>
    <cellStyle name="Énfasis6 2" xfId="30" xr:uid="{00000000-0005-0000-0000-00001C000000}"/>
    <cellStyle name="Entrada 2" xfId="31" xr:uid="{00000000-0005-0000-0000-00001D000000}"/>
    <cellStyle name="Incorrecto 2" xfId="32" xr:uid="{00000000-0005-0000-0000-00001E000000}"/>
    <cellStyle name="Moneda 2" xfId="33" xr:uid="{00000000-0005-0000-0000-00001F000000}"/>
    <cellStyle name="Neutral 2" xfId="34" xr:uid="{00000000-0005-0000-0000-000020000000}"/>
    <cellStyle name="Nor}al" xfId="35" xr:uid="{00000000-0005-0000-0000-000021000000}"/>
    <cellStyle name="Normal" xfId="0" builtinId="0"/>
    <cellStyle name="Normal 2" xfId="36" xr:uid="{00000000-0005-0000-0000-000023000000}"/>
    <cellStyle name="Normal 3" xfId="1" xr:uid="{00000000-0005-0000-0000-000024000000}"/>
    <cellStyle name="Normal 4" xfId="47" xr:uid="{00000000-0005-0000-0000-000025000000}"/>
    <cellStyle name="Notas 2" xfId="37" xr:uid="{00000000-0005-0000-0000-000026000000}"/>
    <cellStyle name="Porcentual 2" xfId="38" xr:uid="{00000000-0005-0000-0000-000027000000}"/>
    <cellStyle name="Salida 2" xfId="39" xr:uid="{00000000-0005-0000-0000-000028000000}"/>
    <cellStyle name="Texto de advertencia 2" xfId="40" xr:uid="{00000000-0005-0000-0000-000029000000}"/>
    <cellStyle name="Texto explicativo 2" xfId="41" xr:uid="{00000000-0005-0000-0000-00002A000000}"/>
    <cellStyle name="Título 1 2" xfId="43" xr:uid="{00000000-0005-0000-0000-00002B000000}"/>
    <cellStyle name="Título 2 2" xfId="44" xr:uid="{00000000-0005-0000-0000-00002C000000}"/>
    <cellStyle name="Título 3 2" xfId="45" xr:uid="{00000000-0005-0000-0000-00002D000000}"/>
    <cellStyle name="Título 4" xfId="42" xr:uid="{00000000-0005-0000-0000-00002E000000}"/>
    <cellStyle name="Total 2" xfId="46" xr:uid="{00000000-0005-0000-0000-00002F000000}"/>
  </cellStyles>
  <dxfs count="22">
    <dxf>
      <fill>
        <patternFill>
          <bgColor rgb="FFA6D86E"/>
        </patternFill>
      </fill>
    </dxf>
    <dxf>
      <fill>
        <patternFill>
          <bgColor rgb="FF00B050"/>
        </patternFill>
      </fill>
    </dxf>
    <dxf>
      <fill>
        <patternFill>
          <bgColor rgb="FFFFFF99"/>
        </patternFill>
      </fill>
    </dxf>
    <dxf>
      <fill>
        <patternFill>
          <bgColor rgb="FFFFC81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ADDB7B"/>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9ED561"/>
        </patternFill>
      </fill>
    </dxf>
    <dxf>
      <fill>
        <patternFill>
          <bgColor rgb="FFFFFF66"/>
        </patternFill>
      </fill>
    </dxf>
    <dxf>
      <fill>
        <patternFill>
          <bgColor theme="9" tint="-0.24994659260841701"/>
        </patternFill>
      </fill>
    </dxf>
    <dxf>
      <fill>
        <patternFill>
          <bgColor rgb="FFFF0000"/>
        </patternFill>
      </fill>
    </dxf>
  </dxfs>
  <tableStyles count="0" defaultTableStyle="TableStyleMedium9" defaultPivotStyle="PivotStyleLight16"/>
  <colors>
    <mruColors>
      <color rgb="FFE2AC00"/>
      <color rgb="FFC09200"/>
      <color rgb="FFFFFF66"/>
      <color rgb="FF9ED561"/>
      <color rgb="FFFF0000"/>
      <color rgb="FFFFC819"/>
      <color rgb="FFFFFF99"/>
      <color rgb="FFADDB7B"/>
      <color rgb="FFA6D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163284</xdr:colOff>
      <xdr:row>0</xdr:row>
      <xdr:rowOff>68036</xdr:rowOff>
    </xdr:from>
    <xdr:to>
      <xdr:col>16</xdr:col>
      <xdr:colOff>449033</xdr:colOff>
      <xdr:row>2</xdr:row>
      <xdr:rowOff>122309</xdr:rowOff>
    </xdr:to>
    <xdr:pic>
      <xdr:nvPicPr>
        <xdr:cNvPr id="455" name="Imagen 8">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98641" y="68036"/>
          <a:ext cx="1306285" cy="43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60"/>
  <sheetViews>
    <sheetView tabSelected="1" topLeftCell="B1" zoomScale="70" zoomScaleNormal="70" workbookViewId="0">
      <pane ySplit="6" topLeftCell="A7" activePane="bottomLeft" state="frozen"/>
      <selection pane="bottomLeft" activeCell="D8" sqref="D8"/>
    </sheetView>
  </sheetViews>
  <sheetFormatPr baseColWidth="10" defaultRowHeight="15" x14ac:dyDescent="0.25"/>
  <cols>
    <col min="1" max="1" width="21.5703125" customWidth="1"/>
    <col min="2" max="2" width="13.140625" customWidth="1"/>
    <col min="3" max="3" width="12.140625" customWidth="1"/>
    <col min="4" max="4" width="46.28515625" customWidth="1"/>
    <col min="5" max="5" width="31.7109375" customWidth="1"/>
    <col min="6" max="6" width="23" customWidth="1"/>
    <col min="7" max="7" width="9.28515625" customWidth="1"/>
    <col min="8" max="8" width="11.28515625" customWidth="1"/>
    <col min="9" max="9" width="18.28515625" customWidth="1"/>
    <col min="10" max="10" width="34.28515625" customWidth="1"/>
    <col min="11" max="11" width="14" customWidth="1"/>
    <col min="12" max="12" width="15.140625" customWidth="1"/>
    <col min="13" max="13" width="9.140625" customWidth="1"/>
    <col min="14" max="14" width="10.140625" customWidth="1"/>
    <col min="15" max="16" width="15.28515625" customWidth="1"/>
    <col min="17" max="17" width="16.140625" style="1" customWidth="1"/>
  </cols>
  <sheetData>
    <row r="1" spans="1:17" ht="15" customHeight="1" x14ac:dyDescent="0.25">
      <c r="A1" s="59" t="s">
        <v>4</v>
      </c>
      <c r="B1" s="76" t="s">
        <v>196</v>
      </c>
      <c r="C1" s="77"/>
      <c r="D1" s="77"/>
      <c r="E1" s="77"/>
      <c r="F1" s="77"/>
      <c r="G1" s="77"/>
      <c r="H1" s="77"/>
      <c r="I1" s="77"/>
      <c r="J1" s="77"/>
      <c r="K1" s="77"/>
      <c r="L1" s="77"/>
      <c r="M1" s="77"/>
      <c r="N1" s="78"/>
      <c r="O1" s="66"/>
      <c r="P1" s="66"/>
      <c r="Q1" s="66"/>
    </row>
    <row r="2" spans="1:17" ht="15" customHeight="1" x14ac:dyDescent="0.25">
      <c r="A2" s="59"/>
      <c r="B2" s="79"/>
      <c r="C2" s="80"/>
      <c r="D2" s="80"/>
      <c r="E2" s="80"/>
      <c r="F2" s="80"/>
      <c r="G2" s="80"/>
      <c r="H2" s="80"/>
      <c r="I2" s="80"/>
      <c r="J2" s="80"/>
      <c r="K2" s="80"/>
      <c r="L2" s="80"/>
      <c r="M2" s="80"/>
      <c r="N2" s="81"/>
      <c r="O2" s="66"/>
      <c r="P2" s="66"/>
      <c r="Q2" s="66"/>
    </row>
    <row r="3" spans="1:17" ht="15" customHeight="1" x14ac:dyDescent="0.25">
      <c r="A3" s="59"/>
      <c r="B3" s="76" t="s">
        <v>186</v>
      </c>
      <c r="C3" s="77"/>
      <c r="D3" s="77"/>
      <c r="E3" s="77"/>
      <c r="F3" s="77"/>
      <c r="G3" s="77"/>
      <c r="H3" s="77"/>
      <c r="I3" s="77"/>
      <c r="J3" s="77"/>
      <c r="K3" s="77"/>
      <c r="L3" s="77"/>
      <c r="M3" s="77"/>
      <c r="N3" s="78"/>
      <c r="O3" s="66"/>
      <c r="P3" s="66"/>
      <c r="Q3" s="66"/>
    </row>
    <row r="4" spans="1:17" ht="15.75" customHeight="1" x14ac:dyDescent="0.25">
      <c r="A4" s="59"/>
      <c r="B4" s="79"/>
      <c r="C4" s="80"/>
      <c r="D4" s="80"/>
      <c r="E4" s="80"/>
      <c r="F4" s="80"/>
      <c r="G4" s="80"/>
      <c r="H4" s="80"/>
      <c r="I4" s="80"/>
      <c r="J4" s="80"/>
      <c r="K4" s="80"/>
      <c r="L4" s="80"/>
      <c r="M4" s="80"/>
      <c r="N4" s="81"/>
      <c r="O4" s="67"/>
      <c r="P4" s="67"/>
      <c r="Q4" s="67"/>
    </row>
    <row r="5" spans="1:17" ht="24.75" customHeight="1" x14ac:dyDescent="0.25">
      <c r="A5" s="60" t="s">
        <v>0</v>
      </c>
      <c r="B5" s="86" t="s">
        <v>25</v>
      </c>
      <c r="C5" s="87"/>
      <c r="D5" s="87"/>
      <c r="E5" s="87"/>
      <c r="F5" s="88"/>
      <c r="G5" s="69" t="s">
        <v>24</v>
      </c>
      <c r="H5" s="69"/>
      <c r="I5" s="68" t="s">
        <v>26</v>
      </c>
      <c r="J5" s="83" t="s">
        <v>3</v>
      </c>
      <c r="K5" s="84"/>
      <c r="L5" s="85"/>
      <c r="M5" s="74" t="s">
        <v>23</v>
      </c>
      <c r="N5" s="75"/>
      <c r="O5" s="72" t="s">
        <v>27</v>
      </c>
      <c r="P5" s="82" t="s">
        <v>28</v>
      </c>
      <c r="Q5" s="70" t="s">
        <v>2</v>
      </c>
    </row>
    <row r="6" spans="1:17" ht="42" customHeight="1" x14ac:dyDescent="0.25">
      <c r="A6" s="61"/>
      <c r="B6" s="22" t="s">
        <v>1</v>
      </c>
      <c r="C6" s="21" t="s">
        <v>29</v>
      </c>
      <c r="D6" s="21" t="s">
        <v>5</v>
      </c>
      <c r="E6" s="21" t="s">
        <v>6</v>
      </c>
      <c r="F6" s="21" t="s">
        <v>9</v>
      </c>
      <c r="G6" s="40" t="s">
        <v>7</v>
      </c>
      <c r="H6" s="40" t="s">
        <v>8</v>
      </c>
      <c r="I6" s="69"/>
      <c r="J6" s="19" t="s">
        <v>22</v>
      </c>
      <c r="K6" s="19" t="s">
        <v>18</v>
      </c>
      <c r="L6" s="19" t="s">
        <v>17</v>
      </c>
      <c r="M6" s="41" t="s">
        <v>7</v>
      </c>
      <c r="N6" s="41" t="s">
        <v>8</v>
      </c>
      <c r="O6" s="73"/>
      <c r="P6" s="70"/>
      <c r="Q6" s="71"/>
    </row>
    <row r="7" spans="1:17" ht="104.25" hidden="1" customHeight="1" x14ac:dyDescent="0.25">
      <c r="A7" s="63" t="s">
        <v>33</v>
      </c>
      <c r="B7" s="15">
        <v>1</v>
      </c>
      <c r="C7" s="10" t="s">
        <v>30</v>
      </c>
      <c r="D7" s="10" t="s">
        <v>34</v>
      </c>
      <c r="E7" s="3" t="s">
        <v>113</v>
      </c>
      <c r="F7" s="3" t="s">
        <v>10</v>
      </c>
      <c r="G7" s="4" t="s">
        <v>35</v>
      </c>
      <c r="H7" s="4" t="s">
        <v>36</v>
      </c>
      <c r="I7" s="14" t="str">
        <f t="shared" ref="I7:I51" si="0">IF(OR(AND(G7="Muy Baja",H7="Leve"),AND(G7="Muy Baja",H7="Menor"),AND(G7="Baja",H7="Leve")),"Bajo",IF(OR(AND(G7="Muy baja",H7="Moderado"),AND(G7="Baja",H7="Menor"),AND(G7="Baja",H7="Moderado"),AND(G7="Media",H7="Leve"),AND(G7="Media",H7="Menor"),AND(G7="Media",H7="Moderado"),AND(G7="Alta",H7="Leve"),AND(G7="Alta",H7="Menor")),"Moderado",IF(OR(AND(G7="Muy Baja",H7="Mayor"),AND(G7="Baja",H7="Mayor"),AND(G7="Media",H7="Mayor"),AND(G7="Alta",H7="Moderado"),AND(G7="Alta",H7="Mayor"),AND(G7="Muy Alta",H7="Leve"),AND(G7="Muy Alta",H7="Menor"),AND(G7="Muy Alta",H7="Moderado"),AND(G7="Muy Alta",H7="Mayor")),"Alto",IF(OR(AND(G7="Muy Baja",H7="Catastrófico"),AND(G7="Baja",H7="Catastrófico"),AND(G7="Media",H7="Catastrófico"),AND(G7="Alta",H7="Catastrófico"),AND(G7="Muy Alta",H7="Catastrófico")),"Extremo",""))))</f>
        <v>Moderado</v>
      </c>
      <c r="J7" s="16" t="s">
        <v>39</v>
      </c>
      <c r="K7" s="20" t="s">
        <v>19</v>
      </c>
      <c r="L7" s="20" t="str">
        <f>IF(OR(K7="Preventivo",K7="Detectivo"),"Probabilidad",IF(K7="Correctivo","Impacto",""))</f>
        <v>Probabilidad</v>
      </c>
      <c r="M7" s="4" t="s">
        <v>40</v>
      </c>
      <c r="N7" s="4" t="s">
        <v>36</v>
      </c>
      <c r="O7" s="14" t="str">
        <f>IFERROR(IF(OR(AND(M7="Muy Baja",N7="Leve"),AND(M7="Muy Baja",N7="Menor"),AND(M7="Baja",N7="Leve")),"Bajo",IF(OR(AND(M7="Muy baja",N7="Moderado"),AND(M7="Baja",N7="Menor"),AND(M7="Baja",N7="Moderado"),AND(M7="Media",N7="Leve"),AND(M7="Media",N7="Menor"),AND(M7="Media",N7="Moderado"),AND(M7="Alta",N7="Leve"),AND(M7="Alta",N7="Menor")),"Moderado",IF(OR(AND(M7="Muy Baja",N7="Mayor"),AND(M7="Baja",N7="Mayor"),AND(M7="Media",N7="Mayor"),AND(M7="Alta",N7="Moderado"),AND(M7="Alta",N7="Mayor"),AND(M7="Muy Alta",N7="Leve"),AND(M7="Muy Alta",N7="Menor"),AND(M7="Muy Alta",N7="Moderado"),AND(M7="Muy Alta",N7="Mayor")),"Alto",IF(OR(AND(M7="Muy Baja",N7="Catastrófico"),AND(M7="Baja",N7="Catastrófico"),AND(M7="Media",N7="Catastrófico"),AND(M7="Alta",N7="Catastrófico"),AND(M7="Muy Alta",N7="Catastrófico")),"Extremo","")))),"")</f>
        <v>Moderado</v>
      </c>
      <c r="P7" s="25" t="s">
        <v>41</v>
      </c>
      <c r="Q7" s="17" t="s">
        <v>42</v>
      </c>
    </row>
    <row r="8" spans="1:17" ht="87.75" customHeight="1" x14ac:dyDescent="0.25">
      <c r="A8" s="64"/>
      <c r="B8" s="15">
        <v>2</v>
      </c>
      <c r="C8" s="10" t="s">
        <v>30</v>
      </c>
      <c r="D8" s="10" t="s">
        <v>43</v>
      </c>
      <c r="E8" s="6" t="s">
        <v>114</v>
      </c>
      <c r="F8" s="6" t="s">
        <v>10</v>
      </c>
      <c r="G8" s="4" t="s">
        <v>44</v>
      </c>
      <c r="H8" s="4" t="s">
        <v>45</v>
      </c>
      <c r="I8" s="14" t="str">
        <f t="shared" si="0"/>
        <v>Alto</v>
      </c>
      <c r="J8" s="24" t="s">
        <v>46</v>
      </c>
      <c r="K8" s="20" t="s">
        <v>19</v>
      </c>
      <c r="L8" s="20" t="str">
        <f t="shared" ref="L8:L51" si="1">IF(OR(K8="Preventivo",K8="Detectivo"),"Probabilidad",IF(K8="Correctivo","Impacto",""))</f>
        <v>Probabilidad</v>
      </c>
      <c r="M8" s="4" t="s">
        <v>40</v>
      </c>
      <c r="N8" s="4" t="s">
        <v>45</v>
      </c>
      <c r="O8" s="14" t="str">
        <f t="shared" ref="O8:O51" si="2">IFERROR(IF(OR(AND(M8="Muy Baja",N8="Leve"),AND(M8="Muy Baja",N8="Menor"),AND(M8="Baja",N8="Leve")),"Bajo",IF(OR(AND(M8="Muy baja",N8="Moderado"),AND(M8="Baja",N8="Menor"),AND(M8="Baja",N8="Moderado"),AND(M8="Media",N8="Leve"),AND(M8="Media",N8="Menor"),AND(M8="Media",N8="Moderado"),AND(M8="Alta",N8="Leve"),AND(M8="Alta",N8="Menor")),"Moderado",IF(OR(AND(M8="Muy Baja",N8="Mayor"),AND(M8="Baja",N8="Mayor"),AND(M8="Media",N8="Mayor"),AND(M8="Alta",N8="Moderado"),AND(M8="Alta",N8="Mayor"),AND(M8="Muy Alta",N8="Leve"),AND(M8="Muy Alta",N8="Menor"),AND(M8="Muy Alta",N8="Moderado"),AND(M8="Muy Alta",N8="Mayor")),"Alto",IF(OR(AND(M8="Muy Baja",N8="Catastrófico"),AND(M8="Baja",N8="Catastrófico"),AND(M8="Media",N8="Catastrófico"),AND(M8="Alta",N8="Catastrófico"),AND(M8="Muy Alta",N8="Catastrófico")),"Extremo","")))),"")</f>
        <v>Moderado</v>
      </c>
      <c r="P8" s="25" t="s">
        <v>47</v>
      </c>
      <c r="Q8" s="17" t="s">
        <v>42</v>
      </c>
    </row>
    <row r="9" spans="1:17" ht="87.75" customHeight="1" x14ac:dyDescent="0.25">
      <c r="A9" s="65"/>
      <c r="B9" s="15">
        <v>3</v>
      </c>
      <c r="C9" s="10" t="s">
        <v>32</v>
      </c>
      <c r="D9" s="10" t="s">
        <v>51</v>
      </c>
      <c r="E9" s="6" t="s">
        <v>48</v>
      </c>
      <c r="F9" s="6" t="s">
        <v>16</v>
      </c>
      <c r="G9" s="4" t="s">
        <v>37</v>
      </c>
      <c r="H9" s="4" t="s">
        <v>49</v>
      </c>
      <c r="I9" s="14" t="str">
        <f t="shared" si="0"/>
        <v>Alto</v>
      </c>
      <c r="J9" s="16" t="s">
        <v>50</v>
      </c>
      <c r="K9" s="20" t="s">
        <v>19</v>
      </c>
      <c r="L9" s="20" t="str">
        <f t="shared" si="1"/>
        <v>Probabilidad</v>
      </c>
      <c r="M9" s="4" t="s">
        <v>37</v>
      </c>
      <c r="N9" s="4" t="s">
        <v>49</v>
      </c>
      <c r="O9" s="14" t="str">
        <f t="shared" si="2"/>
        <v>Alto</v>
      </c>
      <c r="P9" s="25" t="s">
        <v>52</v>
      </c>
      <c r="Q9" s="17" t="s">
        <v>42</v>
      </c>
    </row>
    <row r="10" spans="1:17" ht="87" customHeight="1" x14ac:dyDescent="0.25">
      <c r="A10" s="62" t="s">
        <v>53</v>
      </c>
      <c r="B10" s="15">
        <v>4</v>
      </c>
      <c r="C10" s="8" t="s">
        <v>30</v>
      </c>
      <c r="D10" s="8" t="s">
        <v>54</v>
      </c>
      <c r="E10" s="13" t="s">
        <v>115</v>
      </c>
      <c r="F10" s="13" t="s">
        <v>16</v>
      </c>
      <c r="G10" s="11" t="s">
        <v>44</v>
      </c>
      <c r="H10" s="11" t="s">
        <v>36</v>
      </c>
      <c r="I10" s="14" t="str">
        <f t="shared" si="0"/>
        <v>Alto</v>
      </c>
      <c r="J10" s="26" t="s">
        <v>55</v>
      </c>
      <c r="K10" s="27" t="s">
        <v>19</v>
      </c>
      <c r="L10" s="20" t="str">
        <f t="shared" si="1"/>
        <v>Probabilidad</v>
      </c>
      <c r="M10" s="11" t="s">
        <v>40</v>
      </c>
      <c r="N10" s="11" t="s">
        <v>36</v>
      </c>
      <c r="O10" s="14" t="str">
        <f t="shared" si="2"/>
        <v>Moderado</v>
      </c>
      <c r="P10" s="25" t="s">
        <v>56</v>
      </c>
      <c r="Q10" s="17" t="s">
        <v>42</v>
      </c>
    </row>
    <row r="11" spans="1:17" ht="60" hidden="1" customHeight="1" x14ac:dyDescent="0.25">
      <c r="A11" s="62"/>
      <c r="B11" s="15">
        <v>5</v>
      </c>
      <c r="C11" s="9" t="s">
        <v>30</v>
      </c>
      <c r="D11" s="9" t="s">
        <v>57</v>
      </c>
      <c r="E11" s="9" t="s">
        <v>116</v>
      </c>
      <c r="F11" s="13" t="s">
        <v>16</v>
      </c>
      <c r="G11" s="11" t="s">
        <v>58</v>
      </c>
      <c r="H11" s="11" t="s">
        <v>38</v>
      </c>
      <c r="I11" s="14" t="str">
        <f t="shared" si="0"/>
        <v>Bajo</v>
      </c>
      <c r="J11" s="26" t="s">
        <v>59</v>
      </c>
      <c r="K11" s="27" t="s">
        <v>19</v>
      </c>
      <c r="L11" s="20" t="str">
        <f t="shared" si="1"/>
        <v>Probabilidad</v>
      </c>
      <c r="M11" s="11" t="s">
        <v>58</v>
      </c>
      <c r="N11" s="11" t="s">
        <v>38</v>
      </c>
      <c r="O11" s="14" t="str">
        <f t="shared" si="2"/>
        <v>Bajo</v>
      </c>
      <c r="P11" s="25" t="s">
        <v>56</v>
      </c>
      <c r="Q11" s="5" t="s">
        <v>60</v>
      </c>
    </row>
    <row r="12" spans="1:17" ht="89.25" customHeight="1" x14ac:dyDescent="0.25">
      <c r="A12" s="42" t="s">
        <v>61</v>
      </c>
      <c r="B12" s="15">
        <v>6</v>
      </c>
      <c r="C12" s="12" t="s">
        <v>32</v>
      </c>
      <c r="D12" s="12" t="s">
        <v>62</v>
      </c>
      <c r="E12" s="7" t="s">
        <v>63</v>
      </c>
      <c r="F12" s="7" t="s">
        <v>10</v>
      </c>
      <c r="G12" s="2" t="s">
        <v>40</v>
      </c>
      <c r="H12" s="2" t="s">
        <v>49</v>
      </c>
      <c r="I12" s="14" t="str">
        <f t="shared" si="0"/>
        <v>Alto</v>
      </c>
      <c r="J12" s="30" t="s">
        <v>65</v>
      </c>
      <c r="K12" s="29" t="s">
        <v>19</v>
      </c>
      <c r="L12" s="20" t="str">
        <f t="shared" si="1"/>
        <v>Probabilidad</v>
      </c>
      <c r="M12" s="2" t="s">
        <v>37</v>
      </c>
      <c r="N12" s="2" t="s">
        <v>49</v>
      </c>
      <c r="O12" s="14" t="str">
        <f t="shared" si="2"/>
        <v>Alto</v>
      </c>
      <c r="P12" s="25" t="s">
        <v>66</v>
      </c>
      <c r="Q12" s="18" t="s">
        <v>60</v>
      </c>
    </row>
    <row r="13" spans="1:17" ht="97.5" hidden="1" customHeight="1" x14ac:dyDescent="0.25">
      <c r="A13" s="44"/>
      <c r="B13" s="15">
        <v>7</v>
      </c>
      <c r="C13" s="9" t="s">
        <v>31</v>
      </c>
      <c r="D13" s="9" t="s">
        <v>67</v>
      </c>
      <c r="E13" s="7" t="s">
        <v>68</v>
      </c>
      <c r="F13" s="7" t="s">
        <v>16</v>
      </c>
      <c r="G13" s="2" t="s">
        <v>40</v>
      </c>
      <c r="H13" s="2" t="s">
        <v>45</v>
      </c>
      <c r="I13" s="14" t="str">
        <f t="shared" si="0"/>
        <v>Moderado</v>
      </c>
      <c r="J13" s="28" t="s">
        <v>69</v>
      </c>
      <c r="K13" s="29" t="s">
        <v>19</v>
      </c>
      <c r="L13" s="20" t="str">
        <f t="shared" si="1"/>
        <v>Probabilidad</v>
      </c>
      <c r="M13" s="2" t="s">
        <v>37</v>
      </c>
      <c r="N13" s="2" t="s">
        <v>45</v>
      </c>
      <c r="O13" s="14" t="str">
        <f t="shared" si="2"/>
        <v>Moderado</v>
      </c>
      <c r="P13" s="25" t="s">
        <v>66</v>
      </c>
      <c r="Q13" s="18" t="s">
        <v>60</v>
      </c>
    </row>
    <row r="14" spans="1:17" ht="84.75" hidden="1" customHeight="1" x14ac:dyDescent="0.25">
      <c r="A14" s="42" t="s">
        <v>70</v>
      </c>
      <c r="B14" s="15">
        <v>8</v>
      </c>
      <c r="C14" s="9" t="s">
        <v>31</v>
      </c>
      <c r="D14" s="9" t="s">
        <v>71</v>
      </c>
      <c r="E14" s="7" t="s">
        <v>72</v>
      </c>
      <c r="F14" s="7" t="s">
        <v>10</v>
      </c>
      <c r="G14" s="2" t="s">
        <v>40</v>
      </c>
      <c r="H14" s="2" t="s">
        <v>36</v>
      </c>
      <c r="I14" s="14" t="str">
        <f t="shared" si="0"/>
        <v>Moderado</v>
      </c>
      <c r="J14" s="28" t="s">
        <v>73</v>
      </c>
      <c r="K14" s="29" t="s">
        <v>19</v>
      </c>
      <c r="L14" s="20" t="str">
        <f t="shared" si="1"/>
        <v>Probabilidad</v>
      </c>
      <c r="M14" s="2" t="s">
        <v>37</v>
      </c>
      <c r="N14" s="2" t="s">
        <v>36</v>
      </c>
      <c r="O14" s="14" t="str">
        <f t="shared" si="2"/>
        <v>Moderado</v>
      </c>
      <c r="P14" s="25" t="s">
        <v>74</v>
      </c>
      <c r="Q14" s="18" t="s">
        <v>60</v>
      </c>
    </row>
    <row r="15" spans="1:17" ht="72.75" customHeight="1" x14ac:dyDescent="0.25">
      <c r="A15" s="43"/>
      <c r="B15" s="15">
        <v>9</v>
      </c>
      <c r="C15" s="9" t="s">
        <v>31</v>
      </c>
      <c r="D15" s="9" t="s">
        <v>75</v>
      </c>
      <c r="E15" s="7" t="s">
        <v>194</v>
      </c>
      <c r="F15" s="7" t="s">
        <v>10</v>
      </c>
      <c r="G15" s="2" t="s">
        <v>37</v>
      </c>
      <c r="H15" s="2" t="s">
        <v>49</v>
      </c>
      <c r="I15" s="14" t="str">
        <f t="shared" si="0"/>
        <v>Alto</v>
      </c>
      <c r="J15" s="30" t="s">
        <v>195</v>
      </c>
      <c r="K15" s="29" t="s">
        <v>19</v>
      </c>
      <c r="L15" s="20" t="str">
        <f t="shared" si="1"/>
        <v>Probabilidad</v>
      </c>
      <c r="M15" s="2" t="s">
        <v>37</v>
      </c>
      <c r="N15" s="2" t="s">
        <v>49</v>
      </c>
      <c r="O15" s="14" t="str">
        <f t="shared" si="2"/>
        <v>Alto</v>
      </c>
      <c r="P15" s="25" t="s">
        <v>74</v>
      </c>
      <c r="Q15" s="18" t="s">
        <v>42</v>
      </c>
    </row>
    <row r="16" spans="1:17" ht="72.75" customHeight="1" x14ac:dyDescent="0.25">
      <c r="A16" s="42" t="s">
        <v>89</v>
      </c>
      <c r="B16" s="15">
        <v>10</v>
      </c>
      <c r="C16" s="9" t="s">
        <v>32</v>
      </c>
      <c r="D16" s="9" t="s">
        <v>83</v>
      </c>
      <c r="E16" s="7" t="s">
        <v>76</v>
      </c>
      <c r="F16" s="7" t="s">
        <v>10</v>
      </c>
      <c r="G16" s="2" t="s">
        <v>44</v>
      </c>
      <c r="H16" s="2" t="s">
        <v>49</v>
      </c>
      <c r="I16" s="14" t="str">
        <f t="shared" si="0"/>
        <v>Alto</v>
      </c>
      <c r="J16" s="30" t="s">
        <v>84</v>
      </c>
      <c r="K16" s="29" t="s">
        <v>19</v>
      </c>
      <c r="L16" s="20" t="str">
        <f t="shared" si="1"/>
        <v>Probabilidad</v>
      </c>
      <c r="M16" s="2" t="s">
        <v>40</v>
      </c>
      <c r="N16" s="2" t="s">
        <v>49</v>
      </c>
      <c r="O16" s="14" t="str">
        <f t="shared" si="2"/>
        <v>Alto</v>
      </c>
      <c r="P16" s="25" t="s">
        <v>86</v>
      </c>
      <c r="Q16" s="18" t="s">
        <v>42</v>
      </c>
    </row>
    <row r="17" spans="1:17" ht="72.75" hidden="1" customHeight="1" x14ac:dyDescent="0.25">
      <c r="A17" s="44"/>
      <c r="B17" s="15">
        <v>11</v>
      </c>
      <c r="C17" s="9" t="s">
        <v>31</v>
      </c>
      <c r="D17" s="9" t="s">
        <v>77</v>
      </c>
      <c r="E17" s="7" t="s">
        <v>78</v>
      </c>
      <c r="F17" s="7" t="s">
        <v>10</v>
      </c>
      <c r="G17" s="2" t="s">
        <v>35</v>
      </c>
      <c r="H17" s="2" t="s">
        <v>38</v>
      </c>
      <c r="I17" s="14" t="str">
        <f t="shared" si="0"/>
        <v>Moderado</v>
      </c>
      <c r="J17" s="28" t="s">
        <v>85</v>
      </c>
      <c r="K17" s="29" t="s">
        <v>19</v>
      </c>
      <c r="L17" s="20" t="str">
        <f t="shared" si="1"/>
        <v>Probabilidad</v>
      </c>
      <c r="M17" s="2" t="s">
        <v>40</v>
      </c>
      <c r="N17" s="2" t="s">
        <v>38</v>
      </c>
      <c r="O17" s="14" t="str">
        <f t="shared" si="2"/>
        <v>Moderado</v>
      </c>
      <c r="P17" s="25" t="s">
        <v>86</v>
      </c>
      <c r="Q17" s="18" t="s">
        <v>42</v>
      </c>
    </row>
    <row r="18" spans="1:17" ht="72.75" customHeight="1" x14ac:dyDescent="0.25">
      <c r="A18" s="44"/>
      <c r="B18" s="15">
        <v>12</v>
      </c>
      <c r="C18" s="9" t="s">
        <v>32</v>
      </c>
      <c r="D18" s="9" t="s">
        <v>79</v>
      </c>
      <c r="E18" s="7" t="s">
        <v>80</v>
      </c>
      <c r="F18" s="7" t="s">
        <v>10</v>
      </c>
      <c r="G18" s="2" t="s">
        <v>35</v>
      </c>
      <c r="H18" s="2" t="s">
        <v>64</v>
      </c>
      <c r="I18" s="14" t="str">
        <f t="shared" si="0"/>
        <v>Extremo</v>
      </c>
      <c r="J18" s="30" t="s">
        <v>87</v>
      </c>
      <c r="K18" s="29" t="s">
        <v>19</v>
      </c>
      <c r="L18" s="20" t="str">
        <f t="shared" si="1"/>
        <v>Probabilidad</v>
      </c>
      <c r="M18" s="2" t="s">
        <v>40</v>
      </c>
      <c r="N18" s="2" t="s">
        <v>64</v>
      </c>
      <c r="O18" s="14" t="str">
        <f t="shared" si="2"/>
        <v>Extremo</v>
      </c>
      <c r="P18" s="25" t="s">
        <v>86</v>
      </c>
      <c r="Q18" s="18" t="s">
        <v>42</v>
      </c>
    </row>
    <row r="19" spans="1:17" ht="72.75" customHeight="1" x14ac:dyDescent="0.25">
      <c r="A19" s="44"/>
      <c r="B19" s="15">
        <v>13</v>
      </c>
      <c r="C19" s="9" t="s">
        <v>32</v>
      </c>
      <c r="D19" s="9" t="s">
        <v>81</v>
      </c>
      <c r="E19" s="7" t="s">
        <v>82</v>
      </c>
      <c r="F19" s="7"/>
      <c r="G19" s="2" t="s">
        <v>37</v>
      </c>
      <c r="H19" s="2" t="s">
        <v>49</v>
      </c>
      <c r="I19" s="14" t="str">
        <f t="shared" si="0"/>
        <v>Alto</v>
      </c>
      <c r="J19" s="30" t="s">
        <v>88</v>
      </c>
      <c r="K19" s="29" t="s">
        <v>20</v>
      </c>
      <c r="L19" s="20" t="str">
        <f t="shared" si="1"/>
        <v>Probabilidad</v>
      </c>
      <c r="M19" s="2" t="s">
        <v>37</v>
      </c>
      <c r="N19" s="2" t="s">
        <v>49</v>
      </c>
      <c r="O19" s="14" t="str">
        <f t="shared" si="2"/>
        <v>Alto</v>
      </c>
      <c r="P19" s="25" t="s">
        <v>86</v>
      </c>
      <c r="Q19" s="18" t="s">
        <v>42</v>
      </c>
    </row>
    <row r="20" spans="1:17" ht="87.75" customHeight="1" x14ac:dyDescent="0.25">
      <c r="A20" s="44"/>
      <c r="B20" s="15">
        <v>14</v>
      </c>
      <c r="C20" s="9" t="s">
        <v>32</v>
      </c>
      <c r="D20" s="9" t="s">
        <v>90</v>
      </c>
      <c r="E20" s="7" t="s">
        <v>91</v>
      </c>
      <c r="F20" s="7" t="s">
        <v>10</v>
      </c>
      <c r="G20" s="2" t="s">
        <v>35</v>
      </c>
      <c r="H20" s="2" t="s">
        <v>64</v>
      </c>
      <c r="I20" s="14" t="str">
        <f t="shared" si="0"/>
        <v>Extremo</v>
      </c>
      <c r="J20" s="30" t="s">
        <v>92</v>
      </c>
      <c r="K20" s="29" t="s">
        <v>19</v>
      </c>
      <c r="L20" s="20" t="str">
        <f t="shared" si="1"/>
        <v>Probabilidad</v>
      </c>
      <c r="M20" s="2" t="s">
        <v>40</v>
      </c>
      <c r="N20" s="2" t="s">
        <v>64</v>
      </c>
      <c r="O20" s="14" t="str">
        <f t="shared" si="2"/>
        <v>Extremo</v>
      </c>
      <c r="P20" s="25" t="s">
        <v>93</v>
      </c>
      <c r="Q20" s="18" t="s">
        <v>42</v>
      </c>
    </row>
    <row r="21" spans="1:17" ht="72.75" hidden="1" customHeight="1" x14ac:dyDescent="0.25">
      <c r="A21" s="44"/>
      <c r="B21" s="15">
        <v>15</v>
      </c>
      <c r="C21" s="9" t="s">
        <v>30</v>
      </c>
      <c r="D21" s="9" t="s">
        <v>94</v>
      </c>
      <c r="E21" s="7" t="s">
        <v>95</v>
      </c>
      <c r="F21" s="7" t="s">
        <v>12</v>
      </c>
      <c r="G21" s="2" t="s">
        <v>35</v>
      </c>
      <c r="H21" s="2" t="s">
        <v>36</v>
      </c>
      <c r="I21" s="14" t="str">
        <f t="shared" si="0"/>
        <v>Moderado</v>
      </c>
      <c r="J21" s="30" t="s">
        <v>96</v>
      </c>
      <c r="K21" s="29" t="s">
        <v>19</v>
      </c>
      <c r="L21" s="20" t="str">
        <f t="shared" si="1"/>
        <v>Probabilidad</v>
      </c>
      <c r="M21" s="2" t="s">
        <v>40</v>
      </c>
      <c r="N21" s="2" t="s">
        <v>36</v>
      </c>
      <c r="O21" s="14" t="str">
        <f t="shared" si="2"/>
        <v>Moderado</v>
      </c>
      <c r="P21" s="25" t="s">
        <v>93</v>
      </c>
      <c r="Q21" s="18" t="s">
        <v>42</v>
      </c>
    </row>
    <row r="22" spans="1:17" ht="72.75" customHeight="1" x14ac:dyDescent="0.25">
      <c r="A22" s="44"/>
      <c r="B22" s="15">
        <v>16</v>
      </c>
      <c r="C22" s="9" t="s">
        <v>30</v>
      </c>
      <c r="D22" s="9" t="s">
        <v>97</v>
      </c>
      <c r="E22" s="7" t="s">
        <v>98</v>
      </c>
      <c r="F22" s="7" t="s">
        <v>10</v>
      </c>
      <c r="G22" s="2" t="s">
        <v>58</v>
      </c>
      <c r="H22" s="2" t="s">
        <v>64</v>
      </c>
      <c r="I22" s="14" t="str">
        <f t="shared" si="0"/>
        <v>Extremo</v>
      </c>
      <c r="J22" s="30" t="s">
        <v>99</v>
      </c>
      <c r="K22" s="29" t="s">
        <v>19</v>
      </c>
      <c r="L22" s="20" t="str">
        <f t="shared" si="1"/>
        <v>Probabilidad</v>
      </c>
      <c r="M22" s="2" t="s">
        <v>58</v>
      </c>
      <c r="N22" s="2" t="s">
        <v>64</v>
      </c>
      <c r="O22" s="14" t="str">
        <f t="shared" si="2"/>
        <v>Extremo</v>
      </c>
      <c r="P22" s="25" t="s">
        <v>93</v>
      </c>
      <c r="Q22" s="18" t="s">
        <v>42</v>
      </c>
    </row>
    <row r="23" spans="1:17" ht="72.75" customHeight="1" x14ac:dyDescent="0.25">
      <c r="A23" s="44"/>
      <c r="B23" s="15">
        <v>17</v>
      </c>
      <c r="C23" s="9" t="s">
        <v>30</v>
      </c>
      <c r="D23" s="9" t="s">
        <v>100</v>
      </c>
      <c r="E23" s="7" t="s">
        <v>101</v>
      </c>
      <c r="F23" s="7" t="s">
        <v>10</v>
      </c>
      <c r="G23" s="2" t="s">
        <v>44</v>
      </c>
      <c r="H23" s="2" t="s">
        <v>49</v>
      </c>
      <c r="I23" s="14" t="str">
        <f t="shared" si="0"/>
        <v>Alto</v>
      </c>
      <c r="J23" s="30" t="s">
        <v>102</v>
      </c>
      <c r="K23" s="29" t="s">
        <v>19</v>
      </c>
      <c r="L23" s="20" t="str">
        <f t="shared" si="1"/>
        <v>Probabilidad</v>
      </c>
      <c r="M23" s="2" t="s">
        <v>40</v>
      </c>
      <c r="N23" s="2" t="s">
        <v>49</v>
      </c>
      <c r="O23" s="14" t="str">
        <f t="shared" si="2"/>
        <v>Alto</v>
      </c>
      <c r="P23" s="25" t="s">
        <v>103</v>
      </c>
      <c r="Q23" s="18" t="s">
        <v>42</v>
      </c>
    </row>
    <row r="24" spans="1:17" ht="106.5" customHeight="1" x14ac:dyDescent="0.25">
      <c r="A24" s="44"/>
      <c r="B24" s="15">
        <v>18</v>
      </c>
      <c r="C24" s="9" t="s">
        <v>30</v>
      </c>
      <c r="D24" s="31" t="s">
        <v>104</v>
      </c>
      <c r="E24" s="7" t="s">
        <v>105</v>
      </c>
      <c r="F24" s="7" t="s">
        <v>16</v>
      </c>
      <c r="G24" s="2" t="s">
        <v>44</v>
      </c>
      <c r="H24" s="2" t="s">
        <v>36</v>
      </c>
      <c r="I24" s="14" t="str">
        <f t="shared" si="0"/>
        <v>Alto</v>
      </c>
      <c r="J24" s="30" t="s">
        <v>106</v>
      </c>
      <c r="K24" s="29" t="s">
        <v>19</v>
      </c>
      <c r="L24" s="20" t="str">
        <f t="shared" si="1"/>
        <v>Probabilidad</v>
      </c>
      <c r="M24" s="2" t="s">
        <v>40</v>
      </c>
      <c r="N24" s="2" t="s">
        <v>36</v>
      </c>
      <c r="O24" s="14" t="str">
        <f t="shared" si="2"/>
        <v>Moderado</v>
      </c>
      <c r="P24" s="25" t="s">
        <v>107</v>
      </c>
      <c r="Q24" s="18" t="s">
        <v>42</v>
      </c>
    </row>
    <row r="25" spans="1:17" ht="72.75" customHeight="1" x14ac:dyDescent="0.25">
      <c r="A25" s="44"/>
      <c r="B25" s="15">
        <v>19</v>
      </c>
      <c r="C25" s="9" t="s">
        <v>30</v>
      </c>
      <c r="D25" s="9" t="s">
        <v>108</v>
      </c>
      <c r="E25" s="7" t="s">
        <v>109</v>
      </c>
      <c r="F25" s="7" t="s">
        <v>10</v>
      </c>
      <c r="G25" s="2" t="s">
        <v>44</v>
      </c>
      <c r="H25" s="2" t="s">
        <v>45</v>
      </c>
      <c r="I25" s="14" t="str">
        <f t="shared" si="0"/>
        <v>Alto</v>
      </c>
      <c r="J25" s="28" t="s">
        <v>110</v>
      </c>
      <c r="K25" s="29" t="s">
        <v>19</v>
      </c>
      <c r="L25" s="20" t="str">
        <f t="shared" si="1"/>
        <v>Probabilidad</v>
      </c>
      <c r="M25" s="2" t="s">
        <v>40</v>
      </c>
      <c r="N25" s="2" t="s">
        <v>45</v>
      </c>
      <c r="O25" s="14" t="str">
        <f t="shared" si="2"/>
        <v>Moderado</v>
      </c>
      <c r="P25" s="25" t="s">
        <v>107</v>
      </c>
      <c r="Q25" s="18" t="s">
        <v>42</v>
      </c>
    </row>
    <row r="26" spans="1:17" ht="72.75" hidden="1" customHeight="1" x14ac:dyDescent="0.25">
      <c r="A26" s="43"/>
      <c r="B26" s="15">
        <v>20</v>
      </c>
      <c r="C26" s="9" t="s">
        <v>30</v>
      </c>
      <c r="D26" s="9" t="s">
        <v>111</v>
      </c>
      <c r="E26" s="7" t="s">
        <v>112</v>
      </c>
      <c r="F26" s="7" t="s">
        <v>10</v>
      </c>
      <c r="G26" s="2" t="s">
        <v>37</v>
      </c>
      <c r="H26" s="2" t="s">
        <v>45</v>
      </c>
      <c r="I26" s="14" t="str">
        <f t="shared" si="0"/>
        <v>Moderado</v>
      </c>
      <c r="J26" s="28" t="s">
        <v>110</v>
      </c>
      <c r="K26" s="29" t="s">
        <v>19</v>
      </c>
      <c r="L26" s="20" t="str">
        <f t="shared" si="1"/>
        <v>Probabilidad</v>
      </c>
      <c r="M26" s="2" t="s">
        <v>37</v>
      </c>
      <c r="N26" s="2" t="s">
        <v>45</v>
      </c>
      <c r="O26" s="14" t="str">
        <f t="shared" si="2"/>
        <v>Moderado</v>
      </c>
      <c r="P26" s="25" t="s">
        <v>107</v>
      </c>
      <c r="Q26" s="18" t="s">
        <v>42</v>
      </c>
    </row>
    <row r="27" spans="1:17" ht="72.75" hidden="1" customHeight="1" x14ac:dyDescent="0.25">
      <c r="A27" s="42" t="s">
        <v>117</v>
      </c>
      <c r="B27" s="15">
        <v>21</v>
      </c>
      <c r="C27" s="9" t="s">
        <v>31</v>
      </c>
      <c r="D27" s="9" t="s">
        <v>118</v>
      </c>
      <c r="E27" s="7" t="s">
        <v>119</v>
      </c>
      <c r="F27" s="7" t="s">
        <v>10</v>
      </c>
      <c r="G27" s="2" t="s">
        <v>58</v>
      </c>
      <c r="H27" s="2" t="s">
        <v>120</v>
      </c>
      <c r="I27" s="14" t="str">
        <f t="shared" si="0"/>
        <v>Bajo</v>
      </c>
      <c r="J27" s="30" t="s">
        <v>121</v>
      </c>
      <c r="K27" s="29" t="s">
        <v>19</v>
      </c>
      <c r="L27" s="20" t="str">
        <f t="shared" si="1"/>
        <v>Probabilidad</v>
      </c>
      <c r="M27" s="2" t="s">
        <v>58</v>
      </c>
      <c r="N27" s="2" t="s">
        <v>38</v>
      </c>
      <c r="O27" s="14" t="str">
        <f t="shared" si="2"/>
        <v>Bajo</v>
      </c>
      <c r="P27" s="25" t="s">
        <v>117</v>
      </c>
      <c r="Q27" s="18" t="s">
        <v>122</v>
      </c>
    </row>
    <row r="28" spans="1:17" ht="72.75" hidden="1" customHeight="1" x14ac:dyDescent="0.25">
      <c r="A28" s="43"/>
      <c r="B28" s="15">
        <v>22</v>
      </c>
      <c r="C28" s="9" t="s">
        <v>32</v>
      </c>
      <c r="D28" s="9" t="s">
        <v>123</v>
      </c>
      <c r="E28" s="32" t="s">
        <v>124</v>
      </c>
      <c r="F28" s="7" t="s">
        <v>10</v>
      </c>
      <c r="G28" s="2" t="s">
        <v>40</v>
      </c>
      <c r="H28" s="2" t="s">
        <v>45</v>
      </c>
      <c r="I28" s="14" t="str">
        <f t="shared" si="0"/>
        <v>Moderado</v>
      </c>
      <c r="J28" s="30" t="s">
        <v>125</v>
      </c>
      <c r="K28" s="29" t="s">
        <v>19</v>
      </c>
      <c r="L28" s="20" t="str">
        <f t="shared" si="1"/>
        <v>Probabilidad</v>
      </c>
      <c r="M28" s="2" t="s">
        <v>37</v>
      </c>
      <c r="N28" s="2" t="s">
        <v>45</v>
      </c>
      <c r="O28" s="14" t="str">
        <f t="shared" si="2"/>
        <v>Moderado</v>
      </c>
      <c r="P28" s="25" t="s">
        <v>117</v>
      </c>
      <c r="Q28" s="18" t="s">
        <v>42</v>
      </c>
    </row>
    <row r="29" spans="1:17" ht="72.75" customHeight="1" x14ac:dyDescent="0.25">
      <c r="A29" s="42" t="s">
        <v>126</v>
      </c>
      <c r="B29" s="15">
        <v>23</v>
      </c>
      <c r="C29" s="9" t="s">
        <v>30</v>
      </c>
      <c r="D29" s="9" t="s">
        <v>127</v>
      </c>
      <c r="E29" s="7" t="s">
        <v>128</v>
      </c>
      <c r="F29" s="7" t="s">
        <v>12</v>
      </c>
      <c r="G29" s="2" t="s">
        <v>44</v>
      </c>
      <c r="H29" s="2" t="s">
        <v>36</v>
      </c>
      <c r="I29" s="14" t="str">
        <f t="shared" si="0"/>
        <v>Alto</v>
      </c>
      <c r="J29" s="30" t="s">
        <v>129</v>
      </c>
      <c r="K29" s="29" t="s">
        <v>19</v>
      </c>
      <c r="L29" s="20" t="str">
        <f t="shared" si="1"/>
        <v>Probabilidad</v>
      </c>
      <c r="M29" s="2" t="s">
        <v>40</v>
      </c>
      <c r="N29" s="2" t="s">
        <v>36</v>
      </c>
      <c r="O29" s="14" t="str">
        <f t="shared" si="2"/>
        <v>Moderado</v>
      </c>
      <c r="P29" s="25" t="s">
        <v>130</v>
      </c>
      <c r="Q29" s="18" t="s">
        <v>42</v>
      </c>
    </row>
    <row r="30" spans="1:17" ht="72.75" customHeight="1" x14ac:dyDescent="0.25">
      <c r="A30" s="43"/>
      <c r="B30" s="15">
        <v>24</v>
      </c>
      <c r="C30" s="9" t="s">
        <v>30</v>
      </c>
      <c r="D30" s="9" t="s">
        <v>131</v>
      </c>
      <c r="E30" s="7" t="s">
        <v>132</v>
      </c>
      <c r="F30" s="7" t="s">
        <v>12</v>
      </c>
      <c r="G30" s="2" t="s">
        <v>44</v>
      </c>
      <c r="H30" s="2" t="s">
        <v>36</v>
      </c>
      <c r="I30" s="14" t="str">
        <f t="shared" si="0"/>
        <v>Alto</v>
      </c>
      <c r="J30" s="30" t="s">
        <v>133</v>
      </c>
      <c r="K30" s="29" t="s">
        <v>19</v>
      </c>
      <c r="L30" s="20" t="str">
        <f t="shared" si="1"/>
        <v>Probabilidad</v>
      </c>
      <c r="M30" s="2" t="s">
        <v>40</v>
      </c>
      <c r="N30" s="2" t="s">
        <v>36</v>
      </c>
      <c r="O30" s="14" t="str">
        <f t="shared" si="2"/>
        <v>Moderado</v>
      </c>
      <c r="P30" s="25" t="s">
        <v>130</v>
      </c>
      <c r="Q30" s="18" t="s">
        <v>42</v>
      </c>
    </row>
    <row r="31" spans="1:17" ht="72.75" hidden="1" customHeight="1" x14ac:dyDescent="0.25">
      <c r="A31" s="23" t="s">
        <v>135</v>
      </c>
      <c r="B31" s="15">
        <v>25</v>
      </c>
      <c r="C31" s="9" t="s">
        <v>30</v>
      </c>
      <c r="D31" s="9" t="s">
        <v>134</v>
      </c>
      <c r="E31" s="7" t="s">
        <v>136</v>
      </c>
      <c r="F31" s="7" t="s">
        <v>16</v>
      </c>
      <c r="G31" s="2" t="s">
        <v>35</v>
      </c>
      <c r="H31" s="2" t="s">
        <v>36</v>
      </c>
      <c r="I31" s="14" t="str">
        <f t="shared" si="0"/>
        <v>Moderado</v>
      </c>
      <c r="J31" s="30" t="s">
        <v>137</v>
      </c>
      <c r="K31" s="29" t="s">
        <v>19</v>
      </c>
      <c r="L31" s="20" t="str">
        <f t="shared" si="1"/>
        <v>Probabilidad</v>
      </c>
      <c r="M31" s="2" t="s">
        <v>40</v>
      </c>
      <c r="N31" s="2" t="s">
        <v>36</v>
      </c>
      <c r="O31" s="14" t="str">
        <f t="shared" si="2"/>
        <v>Moderado</v>
      </c>
      <c r="P31" s="25" t="s">
        <v>138</v>
      </c>
      <c r="Q31" s="18" t="s">
        <v>42</v>
      </c>
    </row>
    <row r="32" spans="1:17" ht="72.75" customHeight="1" x14ac:dyDescent="0.25">
      <c r="A32" s="42" t="s">
        <v>139</v>
      </c>
      <c r="B32" s="15">
        <v>26</v>
      </c>
      <c r="C32" s="9" t="s">
        <v>31</v>
      </c>
      <c r="D32" s="9" t="s">
        <v>140</v>
      </c>
      <c r="E32" s="7" t="s">
        <v>141</v>
      </c>
      <c r="F32" s="7" t="s">
        <v>10</v>
      </c>
      <c r="G32" s="2" t="s">
        <v>35</v>
      </c>
      <c r="H32" s="2" t="s">
        <v>45</v>
      </c>
      <c r="I32" s="14" t="str">
        <f t="shared" si="0"/>
        <v>Alto</v>
      </c>
      <c r="J32" s="30" t="s">
        <v>142</v>
      </c>
      <c r="K32" s="29" t="s">
        <v>19</v>
      </c>
      <c r="L32" s="20" t="str">
        <f t="shared" si="1"/>
        <v>Probabilidad</v>
      </c>
      <c r="M32" s="2" t="s">
        <v>40</v>
      </c>
      <c r="N32" s="2" t="s">
        <v>45</v>
      </c>
      <c r="O32" s="14" t="str">
        <f t="shared" si="2"/>
        <v>Moderado</v>
      </c>
      <c r="P32" s="25" t="s">
        <v>143</v>
      </c>
      <c r="Q32" s="18" t="s">
        <v>42</v>
      </c>
    </row>
    <row r="33" spans="1:17" ht="81" customHeight="1" x14ac:dyDescent="0.25">
      <c r="A33" s="43"/>
      <c r="B33" s="15">
        <v>27</v>
      </c>
      <c r="C33" s="9" t="s">
        <v>31</v>
      </c>
      <c r="D33" s="31" t="s">
        <v>197</v>
      </c>
      <c r="E33" s="7" t="s">
        <v>144</v>
      </c>
      <c r="F33" s="7" t="s">
        <v>10</v>
      </c>
      <c r="G33" s="2" t="s">
        <v>35</v>
      </c>
      <c r="H33" s="2" t="s">
        <v>45</v>
      </c>
      <c r="I33" s="14" t="str">
        <f t="shared" si="0"/>
        <v>Alto</v>
      </c>
      <c r="J33" s="30" t="s">
        <v>145</v>
      </c>
      <c r="K33" s="29" t="s">
        <v>19</v>
      </c>
      <c r="L33" s="20" t="str">
        <f t="shared" si="1"/>
        <v>Probabilidad</v>
      </c>
      <c r="M33" s="2" t="s">
        <v>40</v>
      </c>
      <c r="N33" s="2" t="s">
        <v>45</v>
      </c>
      <c r="O33" s="14" t="str">
        <f t="shared" si="2"/>
        <v>Moderado</v>
      </c>
      <c r="P33" s="25" t="s">
        <v>143</v>
      </c>
      <c r="Q33" s="18" t="s">
        <v>42</v>
      </c>
    </row>
    <row r="34" spans="1:17" ht="117" hidden="1" customHeight="1" x14ac:dyDescent="0.25">
      <c r="A34" s="23" t="s">
        <v>146</v>
      </c>
      <c r="B34" s="15">
        <v>28</v>
      </c>
      <c r="C34" s="9" t="s">
        <v>31</v>
      </c>
      <c r="D34" s="9" t="s">
        <v>147</v>
      </c>
      <c r="E34" s="7" t="s">
        <v>148</v>
      </c>
      <c r="F34" s="7" t="s">
        <v>12</v>
      </c>
      <c r="G34" s="2" t="s">
        <v>40</v>
      </c>
      <c r="H34" s="2" t="s">
        <v>45</v>
      </c>
      <c r="I34" s="14" t="str">
        <f t="shared" si="0"/>
        <v>Moderado</v>
      </c>
      <c r="J34" s="30" t="s">
        <v>149</v>
      </c>
      <c r="K34" s="29" t="s">
        <v>19</v>
      </c>
      <c r="L34" s="20" t="str">
        <f t="shared" si="1"/>
        <v>Probabilidad</v>
      </c>
      <c r="M34" s="2" t="s">
        <v>37</v>
      </c>
      <c r="N34" s="2" t="s">
        <v>45</v>
      </c>
      <c r="O34" s="14" t="str">
        <f t="shared" si="2"/>
        <v>Moderado</v>
      </c>
      <c r="P34" s="25" t="s">
        <v>150</v>
      </c>
      <c r="Q34" s="18" t="s">
        <v>42</v>
      </c>
    </row>
    <row r="35" spans="1:17" ht="98.25" hidden="1" customHeight="1" x14ac:dyDescent="0.25">
      <c r="A35" s="42" t="s">
        <v>151</v>
      </c>
      <c r="B35" s="53">
        <v>29</v>
      </c>
      <c r="C35" s="55" t="s">
        <v>32</v>
      </c>
      <c r="D35" s="55" t="s">
        <v>152</v>
      </c>
      <c r="E35" s="57" t="s">
        <v>153</v>
      </c>
      <c r="F35" s="57" t="s">
        <v>12</v>
      </c>
      <c r="G35" s="45" t="s">
        <v>40</v>
      </c>
      <c r="H35" s="45" t="s">
        <v>45</v>
      </c>
      <c r="I35" s="47" t="str">
        <f t="shared" si="0"/>
        <v>Moderado</v>
      </c>
      <c r="J35" s="30" t="s">
        <v>154</v>
      </c>
      <c r="K35" s="29" t="s">
        <v>19</v>
      </c>
      <c r="L35" s="20" t="str">
        <f t="shared" si="1"/>
        <v>Probabilidad</v>
      </c>
      <c r="M35" s="2" t="s">
        <v>37</v>
      </c>
      <c r="N35" s="2" t="s">
        <v>45</v>
      </c>
      <c r="O35" s="14" t="str">
        <f t="shared" si="2"/>
        <v>Moderado</v>
      </c>
      <c r="P35" s="49" t="s">
        <v>155</v>
      </c>
      <c r="Q35" s="51" t="s">
        <v>42</v>
      </c>
    </row>
    <row r="36" spans="1:17" ht="60.75" hidden="1" customHeight="1" x14ac:dyDescent="0.25">
      <c r="A36" s="44"/>
      <c r="B36" s="54"/>
      <c r="C36" s="56"/>
      <c r="D36" s="56"/>
      <c r="E36" s="58"/>
      <c r="F36" s="58"/>
      <c r="G36" s="46"/>
      <c r="H36" s="46"/>
      <c r="I36" s="48"/>
      <c r="J36" s="30" t="s">
        <v>156</v>
      </c>
      <c r="K36" s="29" t="s">
        <v>21</v>
      </c>
      <c r="L36" s="20" t="str">
        <f t="shared" si="1"/>
        <v>Impacto</v>
      </c>
      <c r="M36" s="2" t="s">
        <v>58</v>
      </c>
      <c r="N36" s="2" t="s">
        <v>45</v>
      </c>
      <c r="O36" s="14" t="str">
        <f t="shared" si="2"/>
        <v>Moderado</v>
      </c>
      <c r="P36" s="50"/>
      <c r="Q36" s="52"/>
    </row>
    <row r="37" spans="1:17" ht="123" hidden="1" customHeight="1" x14ac:dyDescent="0.25">
      <c r="A37" s="44"/>
      <c r="B37" s="34">
        <v>30</v>
      </c>
      <c r="C37" s="35" t="s">
        <v>30</v>
      </c>
      <c r="D37" s="35" t="s">
        <v>157</v>
      </c>
      <c r="E37" s="36" t="s">
        <v>158</v>
      </c>
      <c r="F37" s="37" t="s">
        <v>12</v>
      </c>
      <c r="G37" s="38" t="s">
        <v>40</v>
      </c>
      <c r="H37" s="38" t="s">
        <v>45</v>
      </c>
      <c r="I37" s="39" t="str">
        <f t="shared" si="0"/>
        <v>Moderado</v>
      </c>
      <c r="J37" s="30" t="s">
        <v>159</v>
      </c>
      <c r="K37" s="29" t="s">
        <v>19</v>
      </c>
      <c r="L37" s="20" t="str">
        <f t="shared" si="1"/>
        <v>Probabilidad</v>
      </c>
      <c r="M37" s="2" t="s">
        <v>37</v>
      </c>
      <c r="N37" s="2" t="s">
        <v>45</v>
      </c>
      <c r="O37" s="14" t="str">
        <f t="shared" si="2"/>
        <v>Moderado</v>
      </c>
      <c r="P37" s="25" t="s">
        <v>155</v>
      </c>
      <c r="Q37" s="18" t="s">
        <v>42</v>
      </c>
    </row>
    <row r="38" spans="1:17" ht="89.25" hidden="1" customHeight="1" x14ac:dyDescent="0.25">
      <c r="A38" s="44"/>
      <c r="B38" s="15">
        <v>31</v>
      </c>
      <c r="C38" s="12" t="s">
        <v>30</v>
      </c>
      <c r="D38" s="12" t="s">
        <v>160</v>
      </c>
      <c r="E38" s="7" t="s">
        <v>161</v>
      </c>
      <c r="F38" s="37" t="s">
        <v>12</v>
      </c>
      <c r="G38" s="2" t="s">
        <v>40</v>
      </c>
      <c r="H38" s="2" t="s">
        <v>36</v>
      </c>
      <c r="I38" s="14" t="str">
        <f t="shared" si="0"/>
        <v>Moderado</v>
      </c>
      <c r="J38" s="30" t="s">
        <v>162</v>
      </c>
      <c r="K38" s="29" t="s">
        <v>21</v>
      </c>
      <c r="L38" s="20" t="str">
        <f t="shared" si="1"/>
        <v>Impacto</v>
      </c>
      <c r="M38" s="2" t="s">
        <v>40</v>
      </c>
      <c r="N38" s="2" t="s">
        <v>36</v>
      </c>
      <c r="O38" s="14" t="str">
        <f t="shared" si="2"/>
        <v>Moderado</v>
      </c>
      <c r="P38" s="25" t="s">
        <v>155</v>
      </c>
      <c r="Q38" s="18" t="s">
        <v>42</v>
      </c>
    </row>
    <row r="39" spans="1:17" ht="100.5" customHeight="1" x14ac:dyDescent="0.25">
      <c r="A39" s="43"/>
      <c r="B39" s="15">
        <v>32</v>
      </c>
      <c r="C39" s="12" t="s">
        <v>31</v>
      </c>
      <c r="D39" s="12" t="s">
        <v>163</v>
      </c>
      <c r="E39" s="7" t="s">
        <v>164</v>
      </c>
      <c r="F39" s="37" t="s">
        <v>16</v>
      </c>
      <c r="G39" s="2" t="s">
        <v>40</v>
      </c>
      <c r="H39" s="2" t="s">
        <v>49</v>
      </c>
      <c r="I39" s="14" t="str">
        <f t="shared" si="0"/>
        <v>Alto</v>
      </c>
      <c r="J39" s="30" t="s">
        <v>165</v>
      </c>
      <c r="K39" s="29" t="s">
        <v>19</v>
      </c>
      <c r="L39" s="20" t="str">
        <f t="shared" si="1"/>
        <v>Probabilidad</v>
      </c>
      <c r="M39" s="2" t="s">
        <v>37</v>
      </c>
      <c r="N39" s="2" t="s">
        <v>49</v>
      </c>
      <c r="O39" s="14" t="str">
        <f t="shared" si="2"/>
        <v>Alto</v>
      </c>
      <c r="P39" s="25" t="s">
        <v>166</v>
      </c>
      <c r="Q39" s="18" t="s">
        <v>42</v>
      </c>
    </row>
    <row r="40" spans="1:17" ht="89.25" hidden="1" customHeight="1" x14ac:dyDescent="0.25">
      <c r="A40" s="42" t="s">
        <v>167</v>
      </c>
      <c r="B40" s="15">
        <v>33</v>
      </c>
      <c r="C40" s="12" t="s">
        <v>32</v>
      </c>
      <c r="D40" s="12" t="s">
        <v>168</v>
      </c>
      <c r="E40" s="7" t="s">
        <v>169</v>
      </c>
      <c r="F40" s="37" t="s">
        <v>16</v>
      </c>
      <c r="G40" s="2" t="s">
        <v>40</v>
      </c>
      <c r="H40" s="2" t="s">
        <v>45</v>
      </c>
      <c r="I40" s="14" t="str">
        <f t="shared" si="0"/>
        <v>Moderado</v>
      </c>
      <c r="J40" s="30" t="s">
        <v>170</v>
      </c>
      <c r="K40" s="29" t="s">
        <v>19</v>
      </c>
      <c r="L40" s="20" t="str">
        <f t="shared" si="1"/>
        <v>Probabilidad</v>
      </c>
      <c r="M40" s="2" t="s">
        <v>37</v>
      </c>
      <c r="N40" s="2" t="s">
        <v>45</v>
      </c>
      <c r="O40" s="14" t="str">
        <f t="shared" si="2"/>
        <v>Moderado</v>
      </c>
      <c r="P40" s="25" t="s">
        <v>171</v>
      </c>
      <c r="Q40" s="18" t="s">
        <v>42</v>
      </c>
    </row>
    <row r="41" spans="1:17" ht="89.25" hidden="1" customHeight="1" x14ac:dyDescent="0.25">
      <c r="A41" s="44"/>
      <c r="B41" s="15">
        <v>34</v>
      </c>
      <c r="C41" s="12" t="s">
        <v>30</v>
      </c>
      <c r="D41" s="12" t="s">
        <v>172</v>
      </c>
      <c r="E41" s="7" t="s">
        <v>173</v>
      </c>
      <c r="F41" s="37" t="s">
        <v>10</v>
      </c>
      <c r="G41" s="2" t="s">
        <v>37</v>
      </c>
      <c r="H41" s="2" t="s">
        <v>36</v>
      </c>
      <c r="I41" s="14" t="str">
        <f t="shared" si="0"/>
        <v>Moderado</v>
      </c>
      <c r="J41" s="30" t="s">
        <v>174</v>
      </c>
      <c r="K41" s="29" t="s">
        <v>19</v>
      </c>
      <c r="L41" s="20" t="str">
        <f t="shared" si="1"/>
        <v>Probabilidad</v>
      </c>
      <c r="M41" s="2" t="s">
        <v>37</v>
      </c>
      <c r="N41" s="2" t="s">
        <v>36</v>
      </c>
      <c r="O41" s="14" t="str">
        <f t="shared" si="2"/>
        <v>Moderado</v>
      </c>
      <c r="P41" s="25" t="s">
        <v>171</v>
      </c>
      <c r="Q41" s="18" t="s">
        <v>42</v>
      </c>
    </row>
    <row r="42" spans="1:17" ht="68.25" hidden="1" customHeight="1" x14ac:dyDescent="0.25">
      <c r="A42" s="43"/>
      <c r="B42" s="15">
        <v>35</v>
      </c>
      <c r="C42" s="12" t="s">
        <v>30</v>
      </c>
      <c r="D42" s="12" t="s">
        <v>175</v>
      </c>
      <c r="E42" s="7" t="s">
        <v>176</v>
      </c>
      <c r="F42" s="37" t="s">
        <v>10</v>
      </c>
      <c r="G42" s="2" t="s">
        <v>37</v>
      </c>
      <c r="H42" s="2" t="s">
        <v>38</v>
      </c>
      <c r="I42" s="14" t="str">
        <f t="shared" si="0"/>
        <v>Bajo</v>
      </c>
      <c r="J42" s="30" t="s">
        <v>177</v>
      </c>
      <c r="K42" s="29" t="s">
        <v>19</v>
      </c>
      <c r="L42" s="20" t="str">
        <f t="shared" si="1"/>
        <v>Probabilidad</v>
      </c>
      <c r="M42" s="2" t="s">
        <v>37</v>
      </c>
      <c r="N42" s="2" t="s">
        <v>38</v>
      </c>
      <c r="O42" s="14" t="str">
        <f t="shared" si="2"/>
        <v>Bajo</v>
      </c>
      <c r="P42" s="25" t="s">
        <v>171</v>
      </c>
      <c r="Q42" s="18" t="s">
        <v>60</v>
      </c>
    </row>
    <row r="43" spans="1:17" ht="89.25" customHeight="1" x14ac:dyDescent="0.25">
      <c r="A43" s="42" t="s">
        <v>178</v>
      </c>
      <c r="B43" s="15">
        <v>36</v>
      </c>
      <c r="C43" s="12" t="s">
        <v>31</v>
      </c>
      <c r="D43" s="12" t="s">
        <v>179</v>
      </c>
      <c r="E43" s="7" t="s">
        <v>180</v>
      </c>
      <c r="F43" s="37" t="s">
        <v>10</v>
      </c>
      <c r="G43" s="2" t="s">
        <v>44</v>
      </c>
      <c r="H43" s="2" t="s">
        <v>45</v>
      </c>
      <c r="I43" s="14" t="str">
        <f t="shared" si="0"/>
        <v>Alto</v>
      </c>
      <c r="J43" s="30" t="s">
        <v>181</v>
      </c>
      <c r="K43" s="29" t="s">
        <v>19</v>
      </c>
      <c r="L43" s="20" t="str">
        <f t="shared" si="1"/>
        <v>Probabilidad</v>
      </c>
      <c r="M43" s="2" t="s">
        <v>40</v>
      </c>
      <c r="N43" s="2" t="s">
        <v>45</v>
      </c>
      <c r="O43" s="14" t="str">
        <f t="shared" si="2"/>
        <v>Moderado</v>
      </c>
      <c r="P43" s="25" t="s">
        <v>182</v>
      </c>
      <c r="Q43" s="18" t="s">
        <v>42</v>
      </c>
    </row>
    <row r="44" spans="1:17" ht="89.25" customHeight="1" x14ac:dyDescent="0.25">
      <c r="A44" s="43"/>
      <c r="B44" s="15">
        <v>37</v>
      </c>
      <c r="C44" s="12" t="s">
        <v>31</v>
      </c>
      <c r="D44" s="12" t="s">
        <v>183</v>
      </c>
      <c r="E44" s="7" t="s">
        <v>184</v>
      </c>
      <c r="F44" s="37" t="s">
        <v>10</v>
      </c>
      <c r="G44" s="2" t="s">
        <v>35</v>
      </c>
      <c r="H44" s="2" t="s">
        <v>45</v>
      </c>
      <c r="I44" s="14" t="str">
        <f t="shared" si="0"/>
        <v>Alto</v>
      </c>
      <c r="J44" s="30" t="s">
        <v>185</v>
      </c>
      <c r="K44" s="29" t="s">
        <v>19</v>
      </c>
      <c r="L44" s="20" t="str">
        <f t="shared" si="1"/>
        <v>Probabilidad</v>
      </c>
      <c r="M44" s="2" t="s">
        <v>40</v>
      </c>
      <c r="N44" s="2" t="s">
        <v>45</v>
      </c>
      <c r="O44" s="14" t="str">
        <f t="shared" si="2"/>
        <v>Moderado</v>
      </c>
      <c r="P44" s="25" t="s">
        <v>182</v>
      </c>
      <c r="Q44" s="18" t="s">
        <v>42</v>
      </c>
    </row>
    <row r="45" spans="1:17" ht="89.25" customHeight="1" x14ac:dyDescent="0.25">
      <c r="A45" s="42" t="s">
        <v>187</v>
      </c>
      <c r="B45" s="15">
        <v>38</v>
      </c>
      <c r="C45" s="12" t="s">
        <v>32</v>
      </c>
      <c r="D45" s="12" t="s">
        <v>188</v>
      </c>
      <c r="E45" s="7" t="s">
        <v>189</v>
      </c>
      <c r="F45" s="7" t="s">
        <v>16</v>
      </c>
      <c r="G45" s="2" t="s">
        <v>35</v>
      </c>
      <c r="H45" s="2" t="s">
        <v>64</v>
      </c>
      <c r="I45" s="14" t="str">
        <f t="shared" si="0"/>
        <v>Extremo</v>
      </c>
      <c r="J45" s="28" t="s">
        <v>190</v>
      </c>
      <c r="K45" s="29" t="s">
        <v>19</v>
      </c>
      <c r="L45" s="20" t="str">
        <f t="shared" si="1"/>
        <v>Probabilidad</v>
      </c>
      <c r="M45" s="2" t="s">
        <v>40</v>
      </c>
      <c r="N45" s="2" t="s">
        <v>64</v>
      </c>
      <c r="O45" s="14" t="str">
        <f t="shared" si="2"/>
        <v>Extremo</v>
      </c>
      <c r="P45" s="25" t="s">
        <v>191</v>
      </c>
      <c r="Q45" s="18" t="s">
        <v>42</v>
      </c>
    </row>
    <row r="46" spans="1:17" ht="89.25" customHeight="1" x14ac:dyDescent="0.25">
      <c r="A46" s="43"/>
      <c r="B46" s="15">
        <v>39</v>
      </c>
      <c r="C46" s="12" t="s">
        <v>32</v>
      </c>
      <c r="D46" s="12" t="s">
        <v>192</v>
      </c>
      <c r="E46" s="7" t="s">
        <v>193</v>
      </c>
      <c r="F46" s="7" t="s">
        <v>10</v>
      </c>
      <c r="G46" s="2" t="s">
        <v>40</v>
      </c>
      <c r="H46" s="2" t="s">
        <v>49</v>
      </c>
      <c r="I46" s="14" t="str">
        <f t="shared" si="0"/>
        <v>Alto</v>
      </c>
      <c r="J46" s="28" t="s">
        <v>190</v>
      </c>
      <c r="K46" s="29" t="s">
        <v>19</v>
      </c>
      <c r="L46" s="20" t="str">
        <f t="shared" si="1"/>
        <v>Probabilidad</v>
      </c>
      <c r="M46" s="2" t="s">
        <v>37</v>
      </c>
      <c r="N46" s="2" t="s">
        <v>49</v>
      </c>
      <c r="O46" s="14" t="str">
        <f t="shared" si="2"/>
        <v>Alto</v>
      </c>
      <c r="P46" s="25" t="s">
        <v>191</v>
      </c>
      <c r="Q46" s="18" t="s">
        <v>42</v>
      </c>
    </row>
    <row r="47" spans="1:17" ht="89.25" customHeight="1" x14ac:dyDescent="0.25">
      <c r="A47" s="33" t="s">
        <v>198</v>
      </c>
      <c r="B47" s="15">
        <v>40</v>
      </c>
      <c r="C47" s="12" t="s">
        <v>31</v>
      </c>
      <c r="D47" s="12" t="s">
        <v>200</v>
      </c>
      <c r="E47" s="7" t="s">
        <v>199</v>
      </c>
      <c r="F47" s="7" t="s">
        <v>16</v>
      </c>
      <c r="G47" s="2" t="s">
        <v>35</v>
      </c>
      <c r="H47" s="2" t="s">
        <v>45</v>
      </c>
      <c r="I47" s="14" t="str">
        <f t="shared" si="0"/>
        <v>Alto</v>
      </c>
      <c r="J47" s="30" t="s">
        <v>201</v>
      </c>
      <c r="K47" s="29" t="s">
        <v>19</v>
      </c>
      <c r="L47" s="20" t="str">
        <f t="shared" si="1"/>
        <v>Probabilidad</v>
      </c>
      <c r="M47" s="2" t="s">
        <v>40</v>
      </c>
      <c r="N47" s="2" t="s">
        <v>45</v>
      </c>
      <c r="O47" s="14" t="str">
        <f t="shared" si="2"/>
        <v>Moderado</v>
      </c>
      <c r="P47" s="25" t="s">
        <v>202</v>
      </c>
      <c r="Q47" s="18" t="s">
        <v>42</v>
      </c>
    </row>
    <row r="48" spans="1:17" ht="89.25" customHeight="1" x14ac:dyDescent="0.25">
      <c r="A48" s="33"/>
      <c r="B48" s="15">
        <v>41</v>
      </c>
      <c r="C48" s="12" t="s">
        <v>31</v>
      </c>
      <c r="D48" s="12" t="s">
        <v>204</v>
      </c>
      <c r="E48" s="7" t="s">
        <v>203</v>
      </c>
      <c r="F48" s="7" t="s">
        <v>16</v>
      </c>
      <c r="G48" s="2" t="s">
        <v>44</v>
      </c>
      <c r="H48" s="2" t="s">
        <v>49</v>
      </c>
      <c r="I48" s="14" t="str">
        <f t="shared" si="0"/>
        <v>Alto</v>
      </c>
      <c r="J48" s="30" t="s">
        <v>205</v>
      </c>
      <c r="K48" s="29" t="s">
        <v>21</v>
      </c>
      <c r="L48" s="20" t="str">
        <f t="shared" si="1"/>
        <v>Impacto</v>
      </c>
      <c r="M48" s="2" t="s">
        <v>44</v>
      </c>
      <c r="N48" s="2" t="s">
        <v>45</v>
      </c>
      <c r="O48" s="14" t="str">
        <f t="shared" si="2"/>
        <v>Alto</v>
      </c>
      <c r="P48" s="25" t="s">
        <v>202</v>
      </c>
      <c r="Q48" s="18" t="s">
        <v>42</v>
      </c>
    </row>
    <row r="49" spans="1:17" ht="89.25" customHeight="1" x14ac:dyDescent="0.25">
      <c r="A49" s="33"/>
      <c r="B49" s="15">
        <v>42</v>
      </c>
      <c r="C49" s="12" t="s">
        <v>32</v>
      </c>
      <c r="D49" s="12" t="s">
        <v>207</v>
      </c>
      <c r="E49" s="7" t="s">
        <v>206</v>
      </c>
      <c r="F49" s="7" t="s">
        <v>16</v>
      </c>
      <c r="G49" s="2" t="s">
        <v>40</v>
      </c>
      <c r="H49" s="2" t="s">
        <v>49</v>
      </c>
      <c r="I49" s="14" t="str">
        <f t="shared" si="0"/>
        <v>Alto</v>
      </c>
      <c r="J49" s="30" t="s">
        <v>208</v>
      </c>
      <c r="K49" s="29" t="s">
        <v>19</v>
      </c>
      <c r="L49" s="20" t="str">
        <f t="shared" si="1"/>
        <v>Probabilidad</v>
      </c>
      <c r="M49" s="2" t="s">
        <v>37</v>
      </c>
      <c r="N49" s="2" t="s">
        <v>49</v>
      </c>
      <c r="O49" s="14" t="str">
        <f t="shared" si="2"/>
        <v>Alto</v>
      </c>
      <c r="P49" s="25" t="s">
        <v>202</v>
      </c>
      <c r="Q49" s="18" t="s">
        <v>42</v>
      </c>
    </row>
    <row r="50" spans="1:17" ht="89.25" customHeight="1" x14ac:dyDescent="0.25">
      <c r="A50" s="33"/>
      <c r="B50" s="15"/>
      <c r="C50" s="12"/>
      <c r="D50" s="12"/>
      <c r="E50" s="7"/>
      <c r="F50" s="7"/>
      <c r="G50" s="2"/>
      <c r="H50" s="2"/>
      <c r="I50" s="14"/>
      <c r="J50" s="28"/>
      <c r="K50" s="29"/>
      <c r="L50" s="20"/>
      <c r="M50" s="2"/>
      <c r="N50" s="2"/>
      <c r="O50" s="14"/>
      <c r="P50" s="25"/>
      <c r="Q50" s="18"/>
    </row>
    <row r="51" spans="1:17" ht="72.75" customHeight="1" x14ac:dyDescent="0.25">
      <c r="A51" s="33"/>
      <c r="B51" s="15"/>
      <c r="C51" s="9"/>
      <c r="D51" s="9"/>
      <c r="E51" s="7"/>
      <c r="F51" s="7"/>
      <c r="G51" s="2"/>
      <c r="H51" s="2"/>
      <c r="I51" s="14" t="str">
        <f t="shared" si="0"/>
        <v/>
      </c>
      <c r="J51" s="28"/>
      <c r="K51" s="29"/>
      <c r="L51" s="20" t="str">
        <f t="shared" si="1"/>
        <v/>
      </c>
      <c r="M51" s="2"/>
      <c r="N51" s="2"/>
      <c r="O51" s="14" t="str">
        <f t="shared" si="2"/>
        <v/>
      </c>
      <c r="P51" s="25"/>
      <c r="Q51" s="18"/>
    </row>
    <row r="53" spans="1:17" hidden="1" x14ac:dyDescent="0.25">
      <c r="D53" t="s">
        <v>10</v>
      </c>
      <c r="E53" t="s">
        <v>19</v>
      </c>
      <c r="F53" t="s">
        <v>30</v>
      </c>
    </row>
    <row r="54" spans="1:17" hidden="1" x14ac:dyDescent="0.25">
      <c r="D54" t="s">
        <v>11</v>
      </c>
      <c r="E54" t="s">
        <v>20</v>
      </c>
      <c r="F54" t="s">
        <v>31</v>
      </c>
    </row>
    <row r="55" spans="1:17" hidden="1" x14ac:dyDescent="0.25">
      <c r="D55" t="s">
        <v>12</v>
      </c>
      <c r="E55" t="s">
        <v>21</v>
      </c>
      <c r="F55" t="s">
        <v>32</v>
      </c>
    </row>
    <row r="56" spans="1:17" hidden="1" x14ac:dyDescent="0.25">
      <c r="D56" t="s">
        <v>13</v>
      </c>
    </row>
    <row r="57" spans="1:17" hidden="1" x14ac:dyDescent="0.25">
      <c r="D57" t="s">
        <v>14</v>
      </c>
    </row>
    <row r="58" spans="1:17" hidden="1" x14ac:dyDescent="0.25">
      <c r="D58" t="s">
        <v>15</v>
      </c>
    </row>
    <row r="59" spans="1:17" hidden="1" x14ac:dyDescent="0.25">
      <c r="D59" t="s">
        <v>16</v>
      </c>
    </row>
    <row r="60" spans="1:17" hidden="1" x14ac:dyDescent="0.25"/>
  </sheetData>
  <autoFilter ref="A6:Q49" xr:uid="{00000000-0009-0000-0000-000000000000}">
    <filterColumn colId="8">
      <filters>
        <filter val="Alto"/>
        <filter val="Extremo"/>
      </filters>
    </filterColumn>
  </autoFilter>
  <mergeCells count="36">
    <mergeCell ref="O1:Q3"/>
    <mergeCell ref="O4:Q4"/>
    <mergeCell ref="I5:I6"/>
    <mergeCell ref="Q5:Q6"/>
    <mergeCell ref="G5:H5"/>
    <mergeCell ref="O5:O6"/>
    <mergeCell ref="M5:N5"/>
    <mergeCell ref="B1:N2"/>
    <mergeCell ref="B3:N4"/>
    <mergeCell ref="P5:P6"/>
    <mergeCell ref="J5:L5"/>
    <mergeCell ref="B5:F5"/>
    <mergeCell ref="A32:A33"/>
    <mergeCell ref="A12:A13"/>
    <mergeCell ref="A1:A4"/>
    <mergeCell ref="A5:A6"/>
    <mergeCell ref="A10:A11"/>
    <mergeCell ref="A7:A9"/>
    <mergeCell ref="A14:A15"/>
    <mergeCell ref="A16:A26"/>
    <mergeCell ref="A27:A28"/>
    <mergeCell ref="A29:A30"/>
    <mergeCell ref="I35:I36"/>
    <mergeCell ref="P35:P36"/>
    <mergeCell ref="Q35:Q36"/>
    <mergeCell ref="B35:B36"/>
    <mergeCell ref="C35:C36"/>
    <mergeCell ref="D35:D36"/>
    <mergeCell ref="E35:E36"/>
    <mergeCell ref="F35:F36"/>
    <mergeCell ref="A45:A46"/>
    <mergeCell ref="A35:A39"/>
    <mergeCell ref="A40:A42"/>
    <mergeCell ref="G35:G36"/>
    <mergeCell ref="H35:H36"/>
    <mergeCell ref="A43:A44"/>
  </mergeCells>
  <conditionalFormatting sqref="I37:I51 I7:I35 O7:O51">
    <cfRule type="containsText" dxfId="21" priority="17" operator="containsText" text="Extremo">
      <formula>NOT(ISERROR(SEARCH("Extremo",I7)))</formula>
    </cfRule>
    <cfRule type="containsText" dxfId="20" priority="18" operator="containsText" text="Alto">
      <formula>NOT(ISERROR(SEARCH("Alto",I7)))</formula>
    </cfRule>
    <cfRule type="containsText" dxfId="19" priority="19" operator="containsText" text="Moderado">
      <formula>NOT(ISERROR(SEARCH("Moderado",I7)))</formula>
    </cfRule>
    <cfRule type="containsText" dxfId="18" priority="20" operator="containsText" text="Bajo">
      <formula>NOT(ISERROR(SEARCH("Bajo",I7)))</formula>
    </cfRule>
    <cfRule type="containsText" dxfId="17" priority="45" operator="containsText" text="ZONA RIESGO BAJA">
      <formula>NOT(ISERROR(SEARCH("ZONA RIESGO BAJA",I7)))</formula>
    </cfRule>
    <cfRule type="containsText" dxfId="16" priority="46" operator="containsText" text="ZONA RIESGO MODERADA">
      <formula>NOT(ISERROR(SEARCH("ZONA RIESGO MODERADA",I7)))</formula>
    </cfRule>
    <cfRule type="containsText" dxfId="15" priority="47" operator="containsText" text="ZONA RIESGO ALTA">
      <formula>NOT(ISERROR(SEARCH("ZONA RIESGO ALTA",I7)))</formula>
    </cfRule>
    <cfRule type="containsText" dxfId="14" priority="48" operator="containsText" text="ZONA RIESGO EXTREMA">
      <formula>NOT(ISERROR(SEARCH("ZONA RIESGO EXTREMA",I7)))</formula>
    </cfRule>
  </conditionalFormatting>
  <conditionalFormatting sqref="P7:P35 P37:P51">
    <cfRule type="containsText" dxfId="13" priority="41" operator="containsText" text="ZONA RIESGO BAJA">
      <formula>NOT(ISERROR(SEARCH("ZONA RIESGO BAJA",P7)))</formula>
    </cfRule>
    <cfRule type="containsText" dxfId="12" priority="42" operator="containsText" text="ZONA RIESGO MODERADA">
      <formula>NOT(ISERROR(SEARCH("ZONA RIESGO MODERADA",P7)))</formula>
    </cfRule>
    <cfRule type="containsText" dxfId="11" priority="43" operator="containsText" text="ZONA RIESGO ALTA">
      <formula>NOT(ISERROR(SEARCH("ZONA RIESGO ALTA",P7)))</formula>
    </cfRule>
    <cfRule type="containsText" dxfId="10" priority="44" operator="containsText" text="ZONA RIESGO EXTREMA">
      <formula>NOT(ISERROR(SEARCH("ZONA RIESGO EXTREMA",P7)))</formula>
    </cfRule>
  </conditionalFormatting>
  <conditionalFormatting sqref="G7:G35 G37:G51 M7:M51">
    <cfRule type="containsText" dxfId="9" priority="36" operator="containsText" text="Muy Baja">
      <formula>NOT(ISERROR(SEARCH("Muy Baja",G7)))</formula>
    </cfRule>
    <cfRule type="containsText" dxfId="8" priority="37" operator="containsText" text="Baja">
      <formula>NOT(ISERROR(SEARCH("Baja",G7)))</formula>
    </cfRule>
    <cfRule type="containsText" dxfId="7" priority="38" operator="containsText" text="Media">
      <formula>NOT(ISERROR(SEARCH("Media",G7)))</formula>
    </cfRule>
    <cfRule type="containsText" dxfId="6" priority="39" operator="containsText" text="Muy Alta">
      <formula>NOT(ISERROR(SEARCH("Muy Alta",G7)))</formula>
    </cfRule>
    <cfRule type="containsText" dxfId="5" priority="40" operator="containsText" text="Alta">
      <formula>NOT(ISERROR(SEARCH("Alta",G7)))</formula>
    </cfRule>
  </conditionalFormatting>
  <conditionalFormatting sqref="H37:H51 H7:H35 N7:N51">
    <cfRule type="containsText" dxfId="4" priority="31" operator="containsText" text="Catastrófico">
      <formula>NOT(ISERROR(SEARCH("Catastrófico",H7)))</formula>
    </cfRule>
    <cfRule type="containsText" dxfId="3" priority="32" operator="containsText" text="Mayor">
      <formula>NOT(ISERROR(SEARCH("Mayor",H7)))</formula>
    </cfRule>
    <cfRule type="containsText" dxfId="2" priority="33" operator="containsText" text="Moderado">
      <formula>NOT(ISERROR(SEARCH("Moderado",H7)))</formula>
    </cfRule>
    <cfRule type="containsText" dxfId="1" priority="34" operator="containsText" text="Menor">
      <formula>NOT(ISERROR(SEARCH("Menor",H7)))</formula>
    </cfRule>
    <cfRule type="containsText" dxfId="0" priority="35" operator="containsText" text="Leve">
      <formula>NOT(ISERROR(SEARCH("Leve",H7)))</formula>
    </cfRule>
  </conditionalFormatting>
  <dataValidations count="3">
    <dataValidation type="list" allowBlank="1" showInputMessage="1" showErrorMessage="1" sqref="F37:F51 F7:F35" xr:uid="{00000000-0002-0000-0000-000000000000}">
      <formula1>$D$53:$D$59</formula1>
    </dataValidation>
    <dataValidation type="list" allowBlank="1" showInputMessage="1" showErrorMessage="1" sqref="C37:C51 C7:C35" xr:uid="{00000000-0002-0000-0000-000001000000}">
      <formula1>$F$53:$F$55</formula1>
    </dataValidation>
    <dataValidation type="list" allowBlank="1" showInputMessage="1" showErrorMessage="1" sqref="K7:K51" xr:uid="{00000000-0002-0000-0000-000002000000}">
      <formula1>$E$53:$E$55</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PROCESO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CALIDAD03</dc:creator>
  <cp:lastModifiedBy>CALIDAD04 CAL04. CALIDAD</cp:lastModifiedBy>
  <dcterms:created xsi:type="dcterms:W3CDTF">2017-03-02T21:47:49Z</dcterms:created>
  <dcterms:modified xsi:type="dcterms:W3CDTF">2021-07-15T15:15:16Z</dcterms:modified>
</cp:coreProperties>
</file>